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4232" windowHeight="8700" tabRatio="785" activeTab="0"/>
  </bookViews>
  <sheets>
    <sheet name="Data input" sheetId="1" r:id="rId1"/>
    <sheet name="Summary sheet" sheetId="2" r:id="rId2"/>
    <sheet name="Traffic light chart" sheetId="3" r:id="rId3"/>
    <sheet name="Data sheet" sheetId="4" r:id="rId4"/>
    <sheet name="Calc sheet" sheetId="5" r:id="rId5"/>
  </sheets>
  <definedNames>
    <definedName name="OLE_LINK1" localSheetId="0">'Data input'!#REF!</definedName>
    <definedName name="OLE_LINK1" localSheetId="1">'Summary sheet'!$A$90</definedName>
    <definedName name="OLE_LINK3" localSheetId="0">'Data input'!#REF!</definedName>
    <definedName name="OLE_LINK3" localSheetId="1">'Summary sheet'!$A$117</definedName>
    <definedName name="_xlnm.Print_Area" localSheetId="0">'Data input'!$A$1:$B$20</definedName>
    <definedName name="_xlnm.Print_Area" localSheetId="1">'Summary sheet'!$A$1:$C$134</definedName>
  </definedNames>
  <calcPr fullCalcOnLoad="1"/>
</workbook>
</file>

<file path=xl/sharedStrings.xml><?xml version="1.0" encoding="utf-8"?>
<sst xmlns="http://schemas.openxmlformats.org/spreadsheetml/2006/main" count="293" uniqueCount="215">
  <si>
    <t>Consultation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</si>
  <si>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</si>
  <si>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</si>
  <si>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</si>
  <si>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</si>
  <si>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</si>
  <si>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</si>
  <si>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</si>
  <si>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</si>
  <si>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</si>
  <si>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</si>
  <si>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Management Commitment</t>
  </si>
  <si>
    <t>I feel like my health and safety matters here</t>
  </si>
  <si>
    <t>Managers communicate with us and listen to us about health and safety</t>
  </si>
  <si>
    <t>Q35</t>
  </si>
  <si>
    <t>Q36</t>
  </si>
  <si>
    <t>Q37</t>
  </si>
  <si>
    <t>We (or our representatives) are not involved in safety matters</t>
  </si>
  <si>
    <t>Safe Work Procedures</t>
  </si>
  <si>
    <t>We always follow safe work procedures</t>
  </si>
  <si>
    <t>We have enough time to learn our safe work procedures</t>
  </si>
  <si>
    <t>We all get induction training when we start</t>
  </si>
  <si>
    <t>Not everyone gets induction training when they start</t>
  </si>
  <si>
    <t>We are always made aware of safety issues</t>
  </si>
  <si>
    <t>Reporting safety</t>
  </si>
  <si>
    <t>We have safety reporting procedures (for incidents and issues) and we use them</t>
  </si>
  <si>
    <t>We all have to report all injuries straight away</t>
  </si>
  <si>
    <t>They only want us to notify serious injuries</t>
  </si>
  <si>
    <t>I’m not sure if we have information about injury management or not</t>
  </si>
  <si>
    <t>All injured workers are offered suitable duties and a return to work plan is worked out for them</t>
  </si>
  <si>
    <t>Our return to work program helps get injured workers back to work whenever possible</t>
  </si>
  <si>
    <t>We have a return to work program but sometimes we don’t use it or it doesn’t work very well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</si>
  <si>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</si>
  <si>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</si>
  <si>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</si>
  <si>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</si>
  <si>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</si>
  <si>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</si>
  <si>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</si>
  <si>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</si>
  <si>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</si>
  <si>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</si>
  <si>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</si>
  <si>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</si>
  <si>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</si>
  <si>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</si>
  <si>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</si>
  <si>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</si>
  <si>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</si>
  <si>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</si>
  <si>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</si>
  <si>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</si>
  <si>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</si>
  <si>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</si>
  <si>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</si>
  <si>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</si>
  <si>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Lookup Table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</si>
  <si>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</si>
  <si>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</si>
  <si>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</si>
  <si>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</si>
  <si>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</si>
  <si>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</si>
  <si>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</si>
  <si>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</si>
  <si>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</si>
  <si>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</si>
  <si>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</si>
  <si>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</si>
  <si>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</si>
  <si>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</si>
  <si>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</si>
  <si>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</si>
  <si>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</si>
  <si>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</si>
  <si>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</si>
  <si>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</si>
  <si>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</si>
  <si>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</si>
  <si>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Question 23</t>
  </si>
  <si>
    <t>Question 24</t>
  </si>
  <si>
    <t>Question 25</t>
  </si>
  <si>
    <t>Question 26</t>
  </si>
  <si>
    <t>Question 27</t>
  </si>
  <si>
    <t>Question 28</t>
  </si>
  <si>
    <t>Question 29</t>
  </si>
  <si>
    <t>Question 30</t>
  </si>
  <si>
    <t>Question 31</t>
  </si>
  <si>
    <t>Question 32</t>
  </si>
  <si>
    <t>Question 33</t>
  </si>
  <si>
    <t>Question 34</t>
  </si>
  <si>
    <t>Management Commitment Total</t>
  </si>
  <si>
    <t>Average</t>
  </si>
  <si>
    <t>Percentage</t>
  </si>
  <si>
    <t>Adjusted 
Percentage</t>
  </si>
  <si>
    <t>Adjusted Percentage divided by 100</t>
  </si>
  <si>
    <t>Totals per category</t>
  </si>
  <si>
    <t>Question 35</t>
  </si>
  <si>
    <t>Workers are always involved in reviewing safe work procedures</t>
  </si>
  <si>
    <t>Workers are usually involved in reviewing safe work procedures</t>
  </si>
  <si>
    <t>Workers aren’t involved in reviewing safe work procedures</t>
  </si>
  <si>
    <t>Some safe work procedures are not up to date</t>
  </si>
  <si>
    <t>We always do a risk assessment when we start a new process or when a process is changed</t>
  </si>
  <si>
    <t>We usually do a risk assessment when we start a new process or when a process is changed</t>
  </si>
  <si>
    <t>We don't do risk assessments when we start a new process or when a process is changed</t>
  </si>
  <si>
    <t>We have a way of communicating with managers about health and safety but it doesn’t work very well</t>
  </si>
  <si>
    <t>We haven’t got a way of communicating with managers about health and safety</t>
  </si>
  <si>
    <t>We usually get feedback on what’s happening with our safety issues within seven days</t>
  </si>
  <si>
    <t xml:space="preserve">We know who our safety committee member (or safety rep) is </t>
  </si>
  <si>
    <t xml:space="preserve">We mostly report safety incidents </t>
  </si>
  <si>
    <t>We are always encouraged to report safety incidents</t>
  </si>
  <si>
    <t>We are usually encouraged to report safety incidents</t>
  </si>
  <si>
    <t>We are never encouraged to report safety incidents</t>
  </si>
  <si>
    <t>Safety incident reports don't get followed up</t>
  </si>
  <si>
    <t xml:space="preserve">Our safety training doesn’t get reviewed or updated after an incident </t>
  </si>
  <si>
    <t>Question 36</t>
  </si>
  <si>
    <t>We don’t have suitable duties or a return to work program</t>
  </si>
  <si>
    <t>If we report a serious problem where someone could get hurt, they take action as soon as they can</t>
  </si>
  <si>
    <t>If we report a serious problem where someone could get hurt, they don’t take action</t>
  </si>
  <si>
    <t>Question 37</t>
  </si>
  <si>
    <t>Respondent</t>
  </si>
  <si>
    <t>Training &amp; Supervision</t>
  </si>
  <si>
    <t>Reporting Safety</t>
  </si>
  <si>
    <t>We don’t get induction training when we start</t>
  </si>
  <si>
    <t>We are not made aware of safety issues</t>
  </si>
  <si>
    <t>We (or our representatives) are not involved in putting together procedures</t>
  </si>
  <si>
    <t>We always report safety incidents</t>
  </si>
  <si>
    <t xml:space="preserve">We don’t report safety incidents  </t>
  </si>
  <si>
    <t>Safety incident reports always get followed up</t>
  </si>
  <si>
    <t>No one reviews safe work procedures after an incident report to try to find out why an incident happened and how to fix it</t>
  </si>
  <si>
    <t xml:space="preserve">No one would really care if I didn’t follow a safety instruction </t>
  </si>
  <si>
    <t>Our notice board has a poster about injury management</t>
  </si>
  <si>
    <t>There is no information about injury management on display</t>
  </si>
  <si>
    <t>Instructions:</t>
  </si>
  <si>
    <t>*  Select one of the three answers from each question.</t>
  </si>
  <si>
    <t>*  Click on the 'NEXT' button to proceed to the next tab.</t>
  </si>
  <si>
    <t>Employee safety culture survey</t>
  </si>
  <si>
    <t xml:space="preserve">Training and supervision </t>
  </si>
  <si>
    <t>We all get trained in safe work procedures for our jobs</t>
  </si>
  <si>
    <t>Some people miss out on safe work procedures training for their jobs</t>
  </si>
  <si>
    <t>We don’t get trained in safe work procedures for our jobs</t>
  </si>
  <si>
    <t>Our manager/supervisor makes sure we can do the work safely</t>
  </si>
  <si>
    <t>Our manager/supervisor sometimes checks we can do the job safely</t>
  </si>
  <si>
    <t>Mostly someone makes us aware of safety issues</t>
  </si>
  <si>
    <t>Training and supervision total</t>
  </si>
  <si>
    <t>Safe work procedures</t>
  </si>
  <si>
    <t>We have safe work procedures but don’t/can't always follow them</t>
  </si>
  <si>
    <t>We don’t follow/have safe work procedures</t>
  </si>
  <si>
    <t xml:space="preserve">Sometimes we get enough time to learn our safe work procedures </t>
  </si>
  <si>
    <t>We don't get enough time to learn our safe work procedures</t>
  </si>
  <si>
    <t>Safe work procedures total</t>
  </si>
  <si>
    <t xml:space="preserve">We (or our representatives) are sometimes involved in safety matters </t>
  </si>
  <si>
    <t>Management sometimes takes notice of what we say about safety</t>
  </si>
  <si>
    <t>Management doesn’t take notice of what we say about safety</t>
  </si>
  <si>
    <t xml:space="preserve">We (or our representatives) are sometimes involved in putting together procedures </t>
  </si>
  <si>
    <t xml:space="preserve">We always get feedback (eg minutes, tool box talks) on what’s happening with our safety issues within seven days </t>
  </si>
  <si>
    <t>We don’t get feedback about what’s happening with our safety issues within seven days</t>
  </si>
  <si>
    <t xml:space="preserve">We have a safety committee member (or safety rep) but we're not sure who it is </t>
  </si>
  <si>
    <t>We don’t have a safety committee (or safety rep) or we don’t know who it is</t>
  </si>
  <si>
    <t>Consultation total</t>
  </si>
  <si>
    <t>We have safety reporting procedures, but we don’t always use them</t>
  </si>
  <si>
    <t>We don’t have safety reporting procedures or we don't use them</t>
  </si>
  <si>
    <t>Safety incident reports sometimes get followed up</t>
  </si>
  <si>
    <t>Our safety training is sometimes reviewed or updated after an incident</t>
  </si>
  <si>
    <t>If we report a serious problem where someone could get hurt, they put in a solution and fix it straight away</t>
  </si>
  <si>
    <t>Reporting safety total</t>
  </si>
  <si>
    <t>Management commitment</t>
  </si>
  <si>
    <t>Managers seem to understand what we and they should do regarding safety</t>
  </si>
  <si>
    <t>Managers sometimes seem to understand what we and they should do regarding safety</t>
  </si>
  <si>
    <t>Managers don’t know what we or they should do regarding safety</t>
  </si>
  <si>
    <t>If I didn’t follow a safety instruction, I'd feel like I was letting the team down</t>
  </si>
  <si>
    <t>If I didn’t follow a safety instruction, I might get away with it with some managers/supervisors</t>
  </si>
  <si>
    <t>There is enough time put into safety</t>
  </si>
  <si>
    <t>Time is put into safety but it’s not quite enough</t>
  </si>
  <si>
    <t>There is hardly any time put into safety</t>
  </si>
  <si>
    <t>I feel that there are enough resources/money put into safety</t>
  </si>
  <si>
    <t>I feel that resources/money are put into safety but not quite enough</t>
  </si>
  <si>
    <t>I feel that there aren't enough resources/money put into safety</t>
  </si>
  <si>
    <t>Management always gets involved in safety issues</t>
  </si>
  <si>
    <t>Management sometimes gets involved in safety issues</t>
  </si>
  <si>
    <t>Management doesn’t get involved in safety issues</t>
  </si>
  <si>
    <t>Mostly I feel like my health and safety matters here</t>
  </si>
  <si>
    <t>I don’t feel like my health and safety matters here</t>
  </si>
  <si>
    <t>Management commitment total</t>
  </si>
  <si>
    <t>Injury management and return to work</t>
  </si>
  <si>
    <t>I know who to ask about what to do, if I get injured at work</t>
  </si>
  <si>
    <t>I’m not sure who to talk to about injuries at work, but I think someone here could tell me</t>
  </si>
  <si>
    <t>We don’t have anyone to talk to about injuries at work</t>
  </si>
  <si>
    <t>They don't like us to report injuries</t>
  </si>
  <si>
    <t>Most injured workers are helped to come back to work as soon as possible</t>
  </si>
  <si>
    <t>We don’t have a return to work program</t>
  </si>
  <si>
    <t>Injury management and return to work total</t>
  </si>
  <si>
    <t>*  Click on the blue 'START' button to begin &gt;&gt;&gt;&gt;&gt;&gt;</t>
  </si>
  <si>
    <t>Injury Management &amp; Return To Work</t>
  </si>
  <si>
    <t>No one checks if we can do the job safely</t>
  </si>
  <si>
    <t>Our employer has worked out all the jobs/tasks in my area that have safety risks</t>
  </si>
  <si>
    <t>Our employer has worked out most of the jobs/tasks in my area that have safety risks</t>
  </si>
  <si>
    <t xml:space="preserve">Our employer hasn’t worked out what jobs/tasks in my area have safety risks </t>
  </si>
  <si>
    <t>Our employer has safe work procedures for all task-based activities in my area that have safety risks</t>
  </si>
  <si>
    <t xml:space="preserve">Our employer has safe work procedures for most task-based activities in my area that have safety risks </t>
  </si>
  <si>
    <t>Our employer doesn’t have safe work procedures for any task-based activities in my area that have safety risks</t>
  </si>
  <si>
    <t>Our employer reviews and updates our safe work procedures regularly</t>
  </si>
  <si>
    <t>Our employer doesn’t update our safe work procedures</t>
  </si>
  <si>
    <t>Safety is a high priority for our employer</t>
  </si>
  <si>
    <t>Safety is sometimes a high priority for our employer</t>
  </si>
  <si>
    <t>Safety is not a priority for our employer</t>
  </si>
  <si>
    <t>Management always takes notice of what we say about safety</t>
  </si>
  <si>
    <t xml:space="preserve">We (or our representatives) are always involved in putting together procedures </t>
  </si>
  <si>
    <t>Safe work procedures are always reviewed and updated if there is an incident report, to find out why the incident happened and how to fix it</t>
  </si>
  <si>
    <t>Safe work procedures are usually reviewed and updated if there is an incident report, to find out why the incident happened and how to fix it</t>
  </si>
  <si>
    <t>Our safety training is always reviewed or updated if there is an incident</t>
  </si>
  <si>
    <t>Managers/supervisors mean what they say and do what they say, in safety matters</t>
  </si>
  <si>
    <t>Managers/supervisors sometimes mean what they say and do what they say, in safety matters</t>
  </si>
  <si>
    <t>Managers/supervisors don’t mean what they say or do what they say, in safety matters</t>
  </si>
  <si>
    <t>We (or our representatives) are always involved in safety matters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</si>
</sst>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0.00000%"/>
    <numFmt numFmtId="174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6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20"/>
      <name val="Arial"/>
      <family val="2"/>
    </font>
    <font>
      <b/>
      <sz val="2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4"/>
      <name val="Wingdings"/>
      <family val="0"/>
    </font>
    <font>
      <sz val="18"/>
      <color indexed="17"/>
      <name val="Arial"/>
      <family val="2"/>
    </font>
    <font>
      <b/>
      <sz val="18"/>
      <color indexed="17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30"/>
      <name val="Arial"/>
      <family val="2"/>
    </font>
    <font>
      <b/>
      <sz val="14"/>
      <color indexed="30"/>
      <name val="Arial"/>
      <family val="2"/>
    </font>
    <font>
      <sz val="1.5"/>
      <color indexed="8"/>
      <name val="Arial"/>
      <family val="0"/>
    </font>
    <font>
      <sz val="11"/>
      <color indexed="9"/>
      <name val="Arial"/>
      <family val="0"/>
    </font>
    <font>
      <b/>
      <sz val="1.5"/>
      <color indexed="12"/>
      <name val="Arial"/>
      <family val="0"/>
    </font>
    <font>
      <sz val="16.5"/>
      <color indexed="8"/>
      <name val="Arial"/>
      <family val="0"/>
    </font>
    <font>
      <b/>
      <sz val="16.5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0"/>
    </font>
    <font>
      <b/>
      <sz val="16.5"/>
      <color indexed="8"/>
      <name val="Arial"/>
      <family val="0"/>
    </font>
    <font>
      <b/>
      <sz val="20"/>
      <color indexed="8"/>
      <name val="Arial"/>
      <family val="0"/>
    </font>
    <font>
      <b/>
      <sz val="8.7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thin">
        <color indexed="53"/>
      </right>
      <top>
        <color indexed="63"/>
      </top>
      <bottom style="thick">
        <color indexed="53"/>
      </bottom>
    </border>
    <border>
      <left style="thin">
        <color indexed="53"/>
      </left>
      <right style="thick">
        <color indexed="53"/>
      </right>
      <top>
        <color indexed="63"/>
      </top>
      <bottom style="thick">
        <color indexed="5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9" fontId="0" fillId="0" borderId="0" xfId="59" applyFont="1" applyAlignment="1">
      <alignment/>
    </xf>
    <xf numFmtId="0" fontId="11" fillId="0" borderId="0" xfId="0" applyFont="1" applyFill="1" applyAlignment="1">
      <alignment horizontal="right" vertical="center" wrapText="1"/>
    </xf>
    <xf numFmtId="9" fontId="10" fillId="0" borderId="0" xfId="59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9" fontId="16" fillId="36" borderId="12" xfId="59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top" wrapText="1"/>
    </xf>
    <xf numFmtId="9" fontId="15" fillId="0" borderId="13" xfId="59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37" borderId="0" xfId="0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right"/>
    </xf>
    <xf numFmtId="9" fontId="1" fillId="37" borderId="0" xfId="59" applyFont="1" applyFill="1" applyAlignment="1">
      <alignment horizontal="right"/>
    </xf>
    <xf numFmtId="0" fontId="1" fillId="37" borderId="0" xfId="0" applyFont="1" applyFill="1" applyAlignment="1">
      <alignment horizontal="right" wrapText="1"/>
    </xf>
    <xf numFmtId="0" fontId="19" fillId="0" borderId="0" xfId="0" applyFont="1" applyAlignment="1">
      <alignment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1" xfId="59" applyNumberFormat="1" applyFont="1" applyBorder="1" applyAlignment="1">
      <alignment/>
    </xf>
    <xf numFmtId="2" fontId="0" fillId="0" borderId="0" xfId="59" applyNumberFormat="1" applyFont="1" applyBorder="1" applyAlignment="1">
      <alignment/>
    </xf>
    <xf numFmtId="2" fontId="0" fillId="0" borderId="22" xfId="59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7" fillId="37" borderId="18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1" fontId="19" fillId="0" borderId="25" xfId="0" applyNumberFormat="1" applyFont="1" applyBorder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/>
    </xf>
    <xf numFmtId="0" fontId="5" fillId="37" borderId="19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37" borderId="0" xfId="0" applyFill="1" applyAlignment="1">
      <alignment/>
    </xf>
    <xf numFmtId="0" fontId="23" fillId="38" borderId="0" xfId="0" applyFont="1" applyFill="1" applyAlignment="1">
      <alignment/>
    </xf>
    <xf numFmtId="0" fontId="22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7" fillId="37" borderId="18" xfId="0" applyFont="1" applyFill="1" applyBorder="1" applyAlignment="1">
      <alignment horizontal="center"/>
    </xf>
    <xf numFmtId="0" fontId="27" fillId="37" borderId="19" xfId="0" applyFont="1" applyFill="1" applyBorder="1" applyAlignment="1">
      <alignment horizontal="center"/>
    </xf>
    <xf numFmtId="1" fontId="19" fillId="0" borderId="26" xfId="0" applyNumberFormat="1" applyFont="1" applyBorder="1" applyAlignment="1">
      <alignment/>
    </xf>
    <xf numFmtId="0" fontId="22" fillId="39" borderId="27" xfId="0" applyFont="1" applyFill="1" applyBorder="1" applyAlignment="1">
      <alignment/>
    </xf>
    <xf numFmtId="0" fontId="22" fillId="39" borderId="28" xfId="0" applyFont="1" applyFill="1" applyBorder="1" applyAlignment="1">
      <alignment/>
    </xf>
    <xf numFmtId="0" fontId="23" fillId="39" borderId="29" xfId="0" applyFont="1" applyFill="1" applyBorder="1" applyAlignment="1">
      <alignment horizontal="center"/>
    </xf>
    <xf numFmtId="0" fontId="24" fillId="39" borderId="28" xfId="0" applyFont="1" applyFill="1" applyBorder="1" applyAlignment="1">
      <alignment/>
    </xf>
    <xf numFmtId="0" fontId="24" fillId="39" borderId="29" xfId="0" applyFont="1" applyFill="1" applyBorder="1" applyAlignment="1">
      <alignment wrapText="1"/>
    </xf>
    <xf numFmtId="0" fontId="25" fillId="39" borderId="28" xfId="0" applyFont="1" applyFill="1" applyBorder="1" applyAlignment="1">
      <alignment/>
    </xf>
    <xf numFmtId="0" fontId="26" fillId="39" borderId="29" xfId="0" applyFont="1" applyFill="1" applyBorder="1" applyAlignment="1">
      <alignment wrapText="1"/>
    </xf>
    <xf numFmtId="0" fontId="25" fillId="39" borderId="0" xfId="0" applyFont="1" applyFill="1" applyAlignment="1">
      <alignment/>
    </xf>
    <xf numFmtId="0" fontId="24" fillId="39" borderId="30" xfId="0" applyFont="1" applyFill="1" applyBorder="1" applyAlignment="1">
      <alignment/>
    </xf>
    <xf numFmtId="0" fontId="24" fillId="39" borderId="31" xfId="0" applyFont="1" applyFill="1" applyBorder="1" applyAlignment="1">
      <alignment wrapText="1"/>
    </xf>
    <xf numFmtId="0" fontId="22" fillId="39" borderId="0" xfId="0" applyFont="1" applyFill="1" applyAlignment="1">
      <alignment/>
    </xf>
    <xf numFmtId="0" fontId="24" fillId="39" borderId="0" xfId="0" applyFont="1" applyFill="1" applyBorder="1" applyAlignment="1">
      <alignment wrapText="1"/>
    </xf>
    <xf numFmtId="0" fontId="28" fillId="39" borderId="29" xfId="0" applyFont="1" applyFill="1" applyBorder="1" applyAlignment="1">
      <alignment horizontal="left" vertical="top" indent="2"/>
    </xf>
    <xf numFmtId="0" fontId="29" fillId="39" borderId="29" xfId="0" applyFont="1" applyFill="1" applyBorder="1" applyAlignment="1">
      <alignment horizontal="left" wrapText="1" indent="2"/>
    </xf>
    <xf numFmtId="0" fontId="1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5" fillId="37" borderId="20" xfId="0" applyFont="1" applyFill="1" applyBorder="1" applyAlignment="1">
      <alignment horizontal="center"/>
    </xf>
    <xf numFmtId="9" fontId="13" fillId="0" borderId="33" xfId="59" applyNumberFormat="1" applyFont="1" applyBorder="1" applyAlignment="1">
      <alignment horizontal="center" vertical="center"/>
    </xf>
    <xf numFmtId="9" fontId="13" fillId="0" borderId="29" xfId="59" applyNumberFormat="1" applyFont="1" applyBorder="1" applyAlignment="1">
      <alignment horizontal="center" vertical="center"/>
    </xf>
    <xf numFmtId="9" fontId="13" fillId="0" borderId="34" xfId="59" applyNumberFormat="1" applyFont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textRotation="90" wrapText="1"/>
    </xf>
    <xf numFmtId="9" fontId="13" fillId="0" borderId="0" xfId="59" applyFont="1" applyAlignment="1">
      <alignment horizontal="center" vertical="center"/>
    </xf>
    <xf numFmtId="9" fontId="13" fillId="0" borderId="11" xfId="59" applyFont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 val="0"/>
        <i val="0"/>
        <strike val="0"/>
        <color indexed="8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38100">
                <a:solidFill>
                  <a:srgbClr val="000080"/>
                </a:solidFill>
              </a:ln>
            </c:spPr>
          </c:dPt>
          <c:val>
            <c:numRef>
              <c:f>('Data input'!#REF!,'Data input'!#REF!,'Data input'!#REF!,'Data input'!#REF!)</c:f>
              <c:numCache>
                <c:ptCount val="1"/>
                <c:pt idx="0">
                  <c:v>1</c:v>
                </c:pt>
              </c:numCache>
            </c:numRef>
          </c:val>
        </c:ser>
        <c:axId val="12528739"/>
        <c:axId val="45649788"/>
      </c:bar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528739"/>
        <c:crossesAt val="1"/>
        <c:crossBetween val="between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38100">
                <a:solidFill>
                  <a:srgbClr val="000080"/>
                </a:solidFill>
              </a:ln>
            </c:spPr>
          </c:dPt>
          <c:val>
            <c:numRef>
              <c:f>('Summary sheet'!#REF!,'Summary sheet'!#REF!,'Summary sheet'!#REF!,'Summary sheet'!#REF!)</c:f>
              <c:numCache>
                <c:ptCount val="1"/>
                <c:pt idx="0">
                  <c:v>1</c:v>
                </c:pt>
              </c:numCache>
            </c:numRef>
          </c:val>
        </c:ser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between"/>
        <c:dispUnits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Safety Culture Survey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925"/>
          <c:w val="0.949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('Calc sheet'!$E$7,'Calc sheet'!$L$7,'Calc sheet'!$R$7,'Calc sheet'!$Y$7,'Calc sheet'!$AG$7,'Calc sheet'!$AL$7)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807863"/>
        <c:axId val="1399856"/>
      </c:bar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Categories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0"/>
        <c:auto val="1"/>
        <c:lblOffset val="100"/>
        <c:tickLblSkip val="1"/>
        <c:noMultiLvlLbl val="0"/>
      </c:catAx>
      <c:valAx>
        <c:axId val="13998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Scores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  <c:majorUnit val="25"/>
        <c:minorUnit val="5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heet1!C156" /><Relationship Id="rId3" Type="http://schemas.openxmlformats.org/officeDocument/2006/relationships/hyperlink" Target="#Sheet1!C157" /><Relationship Id="rId4" Type="http://schemas.openxmlformats.org/officeDocument/2006/relationships/hyperlink" Target="#Sheet1!C155" /><Relationship Id="rId5" Type="http://schemas.openxmlformats.org/officeDocument/2006/relationships/hyperlink" Target="#Sheet1!C156" /><Relationship Id="rId6" Type="http://schemas.openxmlformats.org/officeDocument/2006/relationships/hyperlink" Target="#Sheet1!C157" /><Relationship Id="rId7" Type="http://schemas.openxmlformats.org/officeDocument/2006/relationships/hyperlink" Target="#Sheet1!C155" /><Relationship Id="rId8" Type="http://schemas.openxmlformats.org/officeDocument/2006/relationships/hyperlink" Target="#Sheet1!C156" /><Relationship Id="rId9" Type="http://schemas.openxmlformats.org/officeDocument/2006/relationships/hyperlink" Target="#Sheet1!C157" /><Relationship Id="rId10" Type="http://schemas.openxmlformats.org/officeDocument/2006/relationships/hyperlink" Target="#Sheet1!C155" /><Relationship Id="rId11" Type="http://schemas.openxmlformats.org/officeDocument/2006/relationships/hyperlink" Target="#Sheet1!C156" /><Relationship Id="rId12" Type="http://schemas.openxmlformats.org/officeDocument/2006/relationships/hyperlink" Target="#Sheet1!C157" /><Relationship Id="rId13" Type="http://schemas.openxmlformats.org/officeDocument/2006/relationships/hyperlink" Target="#Sheet1!C155" /><Relationship Id="rId14" Type="http://schemas.openxmlformats.org/officeDocument/2006/relationships/hyperlink" Target="#Sheet1!C156" /><Relationship Id="rId15" Type="http://schemas.openxmlformats.org/officeDocument/2006/relationships/hyperlink" Target="#Sheet1!C157" /><Relationship Id="rId16" Type="http://schemas.openxmlformats.org/officeDocument/2006/relationships/hyperlink" Target="#Sheet1!C155" /><Relationship Id="rId17" Type="http://schemas.openxmlformats.org/officeDocument/2006/relationships/hyperlink" Target="#Sheet1!C156" /><Relationship Id="rId18" Type="http://schemas.openxmlformats.org/officeDocument/2006/relationships/hyperlink" Target="#Sheet1!C157" /><Relationship Id="rId19" Type="http://schemas.openxmlformats.org/officeDocument/2006/relationships/hyperlink" Target="#Sheet1!C155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Proactivity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Training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Commitment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Consultation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248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4953000</xdr:colOff>
      <xdr:row>14</xdr:row>
      <xdr:rowOff>123825</xdr:rowOff>
    </xdr:from>
    <xdr:to>
      <xdr:col>1</xdr:col>
      <xdr:colOff>5753100</xdr:colOff>
      <xdr:row>18</xdr:row>
      <xdr:rowOff>104775</xdr:rowOff>
    </xdr:to>
    <xdr:sp macro="[0]!FormLoad">
      <xdr:nvSpPr>
        <xdr:cNvPr id="2" name="Rectangle 3"/>
        <xdr:cNvSpPr>
          <a:spLocks/>
        </xdr:cNvSpPr>
      </xdr:nvSpPr>
      <xdr:spPr>
        <a:xfrm>
          <a:off x="5562600" y="3733800"/>
          <a:ext cx="800100" cy="628650"/>
        </a:xfrm>
        <a:prstGeom prst="rect">
          <a:avLst/>
        </a:prstGeom>
        <a:solidFill>
          <a:srgbClr val="0060AA"/>
        </a:solidFill>
        <a:ln w="25400" cmpd="sng">
          <a:solidFill>
            <a:srgbClr val="0060AA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 editAs="absolute">
    <xdr:from>
      <xdr:col>0</xdr:col>
      <xdr:colOff>161925</xdr:colOff>
      <xdr:row>0</xdr:row>
      <xdr:rowOff>180975</xdr:rowOff>
    </xdr:from>
    <xdr:to>
      <xdr:col>1</xdr:col>
      <xdr:colOff>885825</xdr:colOff>
      <xdr:row>2</xdr:row>
      <xdr:rowOff>161925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0975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3209925</xdr:colOff>
      <xdr:row>19</xdr:row>
      <xdr:rowOff>1381125</xdr:rowOff>
    </xdr:from>
    <xdr:to>
      <xdr:col>1</xdr:col>
      <xdr:colOff>6724650</xdr:colOff>
      <xdr:row>19</xdr:row>
      <xdr:rowOff>1933575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819525" y="5800725"/>
          <a:ext cx="3524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Proudly developed by WorkCover's 
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Manufacturing Industry Reference Group.</a:t>
          </a:r>
        </a:p>
      </xdr:txBody>
    </xdr:sp>
    <xdr:clientData/>
  </xdr:twoCellAnchor>
  <xdr:twoCellAnchor editAs="oneCell">
    <xdr:from>
      <xdr:col>0</xdr:col>
      <xdr:colOff>133350</xdr:colOff>
      <xdr:row>19</xdr:row>
      <xdr:rowOff>1428750</xdr:rowOff>
    </xdr:from>
    <xdr:to>
      <xdr:col>1</xdr:col>
      <xdr:colOff>2247900</xdr:colOff>
      <xdr:row>19</xdr:row>
      <xdr:rowOff>1885950</xdr:rowOff>
    </xdr:to>
    <xdr:pic>
      <xdr:nvPicPr>
        <xdr:cNvPr id="5" name="Picture 6" descr="MakingADifference_TAGLINE_red_RGB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848350"/>
          <a:ext cx="2724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6667500</xdr:colOff>
      <xdr:row>19</xdr:row>
      <xdr:rowOff>1209675</xdr:rowOff>
    </xdr:from>
    <xdr:to>
      <xdr:col>1</xdr:col>
      <xdr:colOff>7515225</xdr:colOff>
      <xdr:row>19</xdr:row>
      <xdr:rowOff>1990725</xdr:rowOff>
    </xdr:to>
    <xdr:pic>
      <xdr:nvPicPr>
        <xdr:cNvPr id="6" name="Picture 11" descr="IRG Manufacturing logo 200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5629275"/>
          <a:ext cx="847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Proactivity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Training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Commitment</a:t>
          </a:r>
        </a:p>
      </cdr:txBody>
    </cdr:sp>
  </cdr:relSizeAnchor>
  <cdr:relSizeAnchor xmlns:cdr="http://schemas.openxmlformats.org/drawingml/2006/chartDrawing">
    <cdr:from>
      <cdr:x>-0.1305</cdr:x>
      <cdr:y>0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Consultation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5815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847725</xdr:colOff>
      <xdr:row>114</xdr:row>
      <xdr:rowOff>85725</xdr:rowOff>
    </xdr:from>
    <xdr:to>
      <xdr:col>2</xdr:col>
      <xdr:colOff>1238250</xdr:colOff>
      <xdr:row>114</xdr:row>
      <xdr:rowOff>981075</xdr:rowOff>
    </xdr:to>
    <xdr:grpSp>
      <xdr:nvGrpSpPr>
        <xdr:cNvPr id="2" name="Group 23"/>
        <xdr:cNvGrpSpPr>
          <a:grpSpLocks/>
        </xdr:cNvGrpSpPr>
      </xdr:nvGrpSpPr>
      <xdr:grpSpPr>
        <a:xfrm>
          <a:off x="5429250" y="39404925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3" name="AutoShape 22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>
            <a:hlinkClick r:id="rId2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>
            <a:hlinkClick r:id="rId3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3">
            <a:hlinkClick r:id="rId4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847725</xdr:colOff>
      <xdr:row>114</xdr:row>
      <xdr:rowOff>76200</xdr:rowOff>
    </xdr:from>
    <xdr:to>
      <xdr:col>2</xdr:col>
      <xdr:colOff>1285875</xdr:colOff>
      <xdr:row>114</xdr:row>
      <xdr:rowOff>971550</xdr:rowOff>
    </xdr:to>
    <xdr:sp>
      <xdr:nvSpPr>
        <xdr:cNvPr id="7" name="AutoShape 30"/>
        <xdr:cNvSpPr>
          <a:spLocks/>
        </xdr:cNvSpPr>
      </xdr:nvSpPr>
      <xdr:spPr>
        <a:xfrm>
          <a:off x="5429250" y="39395400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114</xdr:row>
      <xdr:rowOff>419100</xdr:rowOff>
    </xdr:from>
    <xdr:to>
      <xdr:col>2</xdr:col>
      <xdr:colOff>1190625</xdr:colOff>
      <xdr:row>114</xdr:row>
      <xdr:rowOff>647700</xdr:rowOff>
    </xdr:to>
    <xdr:sp>
      <xdr:nvSpPr>
        <xdr:cNvPr id="8" name="Oval 31"/>
        <xdr:cNvSpPr>
          <a:spLocks/>
        </xdr:cNvSpPr>
      </xdr:nvSpPr>
      <xdr:spPr>
        <a:xfrm>
          <a:off x="5514975" y="39738300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114</xdr:row>
      <xdr:rowOff>695325</xdr:rowOff>
    </xdr:from>
    <xdr:to>
      <xdr:col>2</xdr:col>
      <xdr:colOff>1190625</xdr:colOff>
      <xdr:row>114</xdr:row>
      <xdr:rowOff>914400</xdr:rowOff>
    </xdr:to>
    <xdr:sp>
      <xdr:nvSpPr>
        <xdr:cNvPr id="9" name="Oval 32"/>
        <xdr:cNvSpPr>
          <a:spLocks/>
        </xdr:cNvSpPr>
      </xdr:nvSpPr>
      <xdr:spPr>
        <a:xfrm>
          <a:off x="5514975" y="40014525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114</xdr:row>
      <xdr:rowOff>142875</xdr:rowOff>
    </xdr:from>
    <xdr:to>
      <xdr:col>2</xdr:col>
      <xdr:colOff>1190625</xdr:colOff>
      <xdr:row>114</xdr:row>
      <xdr:rowOff>361950</xdr:rowOff>
    </xdr:to>
    <xdr:sp>
      <xdr:nvSpPr>
        <xdr:cNvPr id="10" name="Oval 33"/>
        <xdr:cNvSpPr>
          <a:spLocks/>
        </xdr:cNvSpPr>
      </xdr:nvSpPr>
      <xdr:spPr>
        <a:xfrm>
          <a:off x="5514975" y="39462075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133</xdr:row>
      <xdr:rowOff>85725</xdr:rowOff>
    </xdr:from>
    <xdr:to>
      <xdr:col>2</xdr:col>
      <xdr:colOff>1238250</xdr:colOff>
      <xdr:row>133</xdr:row>
      <xdr:rowOff>981075</xdr:rowOff>
    </xdr:to>
    <xdr:grpSp>
      <xdr:nvGrpSpPr>
        <xdr:cNvPr id="11" name="Group 65"/>
        <xdr:cNvGrpSpPr>
          <a:grpSpLocks/>
        </xdr:cNvGrpSpPr>
      </xdr:nvGrpSpPr>
      <xdr:grpSpPr>
        <a:xfrm>
          <a:off x="5429250" y="46101000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12" name="AutoShape 66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67">
            <a:hlinkClick r:id="rId5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68">
            <a:hlinkClick r:id="rId6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69">
            <a:hlinkClick r:id="rId7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847725</xdr:colOff>
      <xdr:row>133</xdr:row>
      <xdr:rowOff>76200</xdr:rowOff>
    </xdr:from>
    <xdr:to>
      <xdr:col>2</xdr:col>
      <xdr:colOff>1285875</xdr:colOff>
      <xdr:row>133</xdr:row>
      <xdr:rowOff>971550</xdr:rowOff>
    </xdr:to>
    <xdr:sp>
      <xdr:nvSpPr>
        <xdr:cNvPr id="16" name="AutoShape 70"/>
        <xdr:cNvSpPr>
          <a:spLocks/>
        </xdr:cNvSpPr>
      </xdr:nvSpPr>
      <xdr:spPr>
        <a:xfrm>
          <a:off x="5429250" y="46091475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133</xdr:row>
      <xdr:rowOff>419100</xdr:rowOff>
    </xdr:from>
    <xdr:to>
      <xdr:col>2</xdr:col>
      <xdr:colOff>1190625</xdr:colOff>
      <xdr:row>133</xdr:row>
      <xdr:rowOff>647700</xdr:rowOff>
    </xdr:to>
    <xdr:sp>
      <xdr:nvSpPr>
        <xdr:cNvPr id="17" name="Oval 71"/>
        <xdr:cNvSpPr>
          <a:spLocks/>
        </xdr:cNvSpPr>
      </xdr:nvSpPr>
      <xdr:spPr>
        <a:xfrm>
          <a:off x="5514975" y="46434375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133</xdr:row>
      <xdr:rowOff>695325</xdr:rowOff>
    </xdr:from>
    <xdr:to>
      <xdr:col>2</xdr:col>
      <xdr:colOff>1190625</xdr:colOff>
      <xdr:row>133</xdr:row>
      <xdr:rowOff>914400</xdr:rowOff>
    </xdr:to>
    <xdr:sp>
      <xdr:nvSpPr>
        <xdr:cNvPr id="18" name="Oval 72"/>
        <xdr:cNvSpPr>
          <a:spLocks/>
        </xdr:cNvSpPr>
      </xdr:nvSpPr>
      <xdr:spPr>
        <a:xfrm>
          <a:off x="5514975" y="46710600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133</xdr:row>
      <xdr:rowOff>142875</xdr:rowOff>
    </xdr:from>
    <xdr:to>
      <xdr:col>2</xdr:col>
      <xdr:colOff>1190625</xdr:colOff>
      <xdr:row>133</xdr:row>
      <xdr:rowOff>361950</xdr:rowOff>
    </xdr:to>
    <xdr:sp>
      <xdr:nvSpPr>
        <xdr:cNvPr id="19" name="Oval 73"/>
        <xdr:cNvSpPr>
          <a:spLocks/>
        </xdr:cNvSpPr>
      </xdr:nvSpPr>
      <xdr:spPr>
        <a:xfrm>
          <a:off x="5514975" y="46158150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86</xdr:row>
      <xdr:rowOff>104775</xdr:rowOff>
    </xdr:from>
    <xdr:to>
      <xdr:col>2</xdr:col>
      <xdr:colOff>1266825</xdr:colOff>
      <xdr:row>86</xdr:row>
      <xdr:rowOff>1000125</xdr:rowOff>
    </xdr:to>
    <xdr:grpSp>
      <xdr:nvGrpSpPr>
        <xdr:cNvPr id="20" name="Group 74"/>
        <xdr:cNvGrpSpPr>
          <a:grpSpLocks/>
        </xdr:cNvGrpSpPr>
      </xdr:nvGrpSpPr>
      <xdr:grpSpPr>
        <a:xfrm>
          <a:off x="5457825" y="29718000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21" name="AutoShape 75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76">
            <a:hlinkClick r:id="rId8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77">
            <a:hlinkClick r:id="rId9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78">
            <a:hlinkClick r:id="rId10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876300</xdr:colOff>
      <xdr:row>86</xdr:row>
      <xdr:rowOff>85725</xdr:rowOff>
    </xdr:from>
    <xdr:to>
      <xdr:col>2</xdr:col>
      <xdr:colOff>1314450</xdr:colOff>
      <xdr:row>86</xdr:row>
      <xdr:rowOff>981075</xdr:rowOff>
    </xdr:to>
    <xdr:sp>
      <xdr:nvSpPr>
        <xdr:cNvPr id="25" name="AutoShape 79"/>
        <xdr:cNvSpPr>
          <a:spLocks/>
        </xdr:cNvSpPr>
      </xdr:nvSpPr>
      <xdr:spPr>
        <a:xfrm>
          <a:off x="5457825" y="29698950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86</xdr:row>
      <xdr:rowOff>428625</xdr:rowOff>
    </xdr:from>
    <xdr:to>
      <xdr:col>2</xdr:col>
      <xdr:colOff>1219200</xdr:colOff>
      <xdr:row>86</xdr:row>
      <xdr:rowOff>647700</xdr:rowOff>
    </xdr:to>
    <xdr:sp>
      <xdr:nvSpPr>
        <xdr:cNvPr id="26" name="Oval 80"/>
        <xdr:cNvSpPr>
          <a:spLocks/>
        </xdr:cNvSpPr>
      </xdr:nvSpPr>
      <xdr:spPr>
        <a:xfrm>
          <a:off x="5543550" y="30041850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86</xdr:row>
      <xdr:rowOff>714375</xdr:rowOff>
    </xdr:from>
    <xdr:to>
      <xdr:col>2</xdr:col>
      <xdr:colOff>1219200</xdr:colOff>
      <xdr:row>86</xdr:row>
      <xdr:rowOff>933450</xdr:rowOff>
    </xdr:to>
    <xdr:sp>
      <xdr:nvSpPr>
        <xdr:cNvPr id="27" name="Oval 81"/>
        <xdr:cNvSpPr>
          <a:spLocks/>
        </xdr:cNvSpPr>
      </xdr:nvSpPr>
      <xdr:spPr>
        <a:xfrm>
          <a:off x="5543550" y="30327600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962025</xdr:colOff>
      <xdr:row>86</xdr:row>
      <xdr:rowOff>152400</xdr:rowOff>
    </xdr:from>
    <xdr:to>
      <xdr:col>2</xdr:col>
      <xdr:colOff>1219200</xdr:colOff>
      <xdr:row>86</xdr:row>
      <xdr:rowOff>371475</xdr:rowOff>
    </xdr:to>
    <xdr:sp>
      <xdr:nvSpPr>
        <xdr:cNvPr id="28" name="Oval 82"/>
        <xdr:cNvSpPr>
          <a:spLocks/>
        </xdr:cNvSpPr>
      </xdr:nvSpPr>
      <xdr:spPr>
        <a:xfrm>
          <a:off x="5543550" y="29765625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14</xdr:row>
      <xdr:rowOff>76200</xdr:rowOff>
    </xdr:from>
    <xdr:to>
      <xdr:col>2</xdr:col>
      <xdr:colOff>1276350</xdr:colOff>
      <xdr:row>14</xdr:row>
      <xdr:rowOff>971550</xdr:rowOff>
    </xdr:to>
    <xdr:grpSp>
      <xdr:nvGrpSpPr>
        <xdr:cNvPr id="29" name="Group 83"/>
        <xdr:cNvGrpSpPr>
          <a:grpSpLocks/>
        </xdr:cNvGrpSpPr>
      </xdr:nvGrpSpPr>
      <xdr:grpSpPr>
        <a:xfrm>
          <a:off x="5457825" y="4600575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30" name="AutoShape 84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85">
            <a:hlinkClick r:id="rId11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86">
            <a:hlinkClick r:id="rId12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87">
            <a:hlinkClick r:id="rId13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876300</xdr:colOff>
      <xdr:row>14</xdr:row>
      <xdr:rowOff>66675</xdr:rowOff>
    </xdr:from>
    <xdr:to>
      <xdr:col>2</xdr:col>
      <xdr:colOff>1314450</xdr:colOff>
      <xdr:row>14</xdr:row>
      <xdr:rowOff>971550</xdr:rowOff>
    </xdr:to>
    <xdr:sp>
      <xdr:nvSpPr>
        <xdr:cNvPr id="34" name="AutoShape 88"/>
        <xdr:cNvSpPr>
          <a:spLocks/>
        </xdr:cNvSpPr>
      </xdr:nvSpPr>
      <xdr:spPr>
        <a:xfrm>
          <a:off x="5457825" y="4591050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14</xdr:row>
      <xdr:rowOff>409575</xdr:rowOff>
    </xdr:from>
    <xdr:to>
      <xdr:col>2</xdr:col>
      <xdr:colOff>1228725</xdr:colOff>
      <xdr:row>14</xdr:row>
      <xdr:rowOff>638175</xdr:rowOff>
    </xdr:to>
    <xdr:sp>
      <xdr:nvSpPr>
        <xdr:cNvPr id="35" name="Oval 89"/>
        <xdr:cNvSpPr>
          <a:spLocks/>
        </xdr:cNvSpPr>
      </xdr:nvSpPr>
      <xdr:spPr>
        <a:xfrm>
          <a:off x="5553075" y="4933950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14</xdr:row>
      <xdr:rowOff>685800</xdr:rowOff>
    </xdr:from>
    <xdr:to>
      <xdr:col>2</xdr:col>
      <xdr:colOff>1228725</xdr:colOff>
      <xdr:row>14</xdr:row>
      <xdr:rowOff>904875</xdr:rowOff>
    </xdr:to>
    <xdr:sp>
      <xdr:nvSpPr>
        <xdr:cNvPr id="36" name="Oval 90"/>
        <xdr:cNvSpPr>
          <a:spLocks/>
        </xdr:cNvSpPr>
      </xdr:nvSpPr>
      <xdr:spPr>
        <a:xfrm>
          <a:off x="5553075" y="5210175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971550</xdr:colOff>
      <xdr:row>14</xdr:row>
      <xdr:rowOff>142875</xdr:rowOff>
    </xdr:from>
    <xdr:to>
      <xdr:col>2</xdr:col>
      <xdr:colOff>1228725</xdr:colOff>
      <xdr:row>14</xdr:row>
      <xdr:rowOff>361950</xdr:rowOff>
    </xdr:to>
    <xdr:sp>
      <xdr:nvSpPr>
        <xdr:cNvPr id="37" name="Oval 91"/>
        <xdr:cNvSpPr>
          <a:spLocks/>
        </xdr:cNvSpPr>
      </xdr:nvSpPr>
      <xdr:spPr>
        <a:xfrm>
          <a:off x="5553075" y="4667250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39</xdr:row>
      <xdr:rowOff>104775</xdr:rowOff>
    </xdr:from>
    <xdr:to>
      <xdr:col>2</xdr:col>
      <xdr:colOff>1257300</xdr:colOff>
      <xdr:row>39</xdr:row>
      <xdr:rowOff>1000125</xdr:rowOff>
    </xdr:to>
    <xdr:grpSp>
      <xdr:nvGrpSpPr>
        <xdr:cNvPr id="38" name="Group 92"/>
        <xdr:cNvGrpSpPr>
          <a:grpSpLocks/>
        </xdr:cNvGrpSpPr>
      </xdr:nvGrpSpPr>
      <xdr:grpSpPr>
        <a:xfrm>
          <a:off x="5448300" y="13325475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39" name="AutoShape 93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94">
            <a:hlinkClick r:id="rId14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95">
            <a:hlinkClick r:id="rId15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96">
            <a:hlinkClick r:id="rId16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866775</xdr:colOff>
      <xdr:row>39</xdr:row>
      <xdr:rowOff>104775</xdr:rowOff>
    </xdr:from>
    <xdr:to>
      <xdr:col>2</xdr:col>
      <xdr:colOff>1304925</xdr:colOff>
      <xdr:row>39</xdr:row>
      <xdr:rowOff>1000125</xdr:rowOff>
    </xdr:to>
    <xdr:sp>
      <xdr:nvSpPr>
        <xdr:cNvPr id="43" name="AutoShape 97"/>
        <xdr:cNvSpPr>
          <a:spLocks/>
        </xdr:cNvSpPr>
      </xdr:nvSpPr>
      <xdr:spPr>
        <a:xfrm>
          <a:off x="5448300" y="13325475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39</xdr:row>
      <xdr:rowOff>428625</xdr:rowOff>
    </xdr:from>
    <xdr:to>
      <xdr:col>2</xdr:col>
      <xdr:colOff>1219200</xdr:colOff>
      <xdr:row>39</xdr:row>
      <xdr:rowOff>657225</xdr:rowOff>
    </xdr:to>
    <xdr:sp>
      <xdr:nvSpPr>
        <xdr:cNvPr id="44" name="Oval 98"/>
        <xdr:cNvSpPr>
          <a:spLocks/>
        </xdr:cNvSpPr>
      </xdr:nvSpPr>
      <xdr:spPr>
        <a:xfrm>
          <a:off x="5534025" y="13649325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39</xdr:row>
      <xdr:rowOff>714375</xdr:rowOff>
    </xdr:from>
    <xdr:to>
      <xdr:col>2</xdr:col>
      <xdr:colOff>1219200</xdr:colOff>
      <xdr:row>39</xdr:row>
      <xdr:rowOff>933450</xdr:rowOff>
    </xdr:to>
    <xdr:sp>
      <xdr:nvSpPr>
        <xdr:cNvPr id="45" name="Oval 99"/>
        <xdr:cNvSpPr>
          <a:spLocks/>
        </xdr:cNvSpPr>
      </xdr:nvSpPr>
      <xdr:spPr>
        <a:xfrm>
          <a:off x="5534025" y="13935075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39</xdr:row>
      <xdr:rowOff>171450</xdr:rowOff>
    </xdr:from>
    <xdr:to>
      <xdr:col>2</xdr:col>
      <xdr:colOff>1219200</xdr:colOff>
      <xdr:row>39</xdr:row>
      <xdr:rowOff>390525</xdr:rowOff>
    </xdr:to>
    <xdr:sp>
      <xdr:nvSpPr>
        <xdr:cNvPr id="46" name="Oval 100"/>
        <xdr:cNvSpPr>
          <a:spLocks/>
        </xdr:cNvSpPr>
      </xdr:nvSpPr>
      <xdr:spPr>
        <a:xfrm>
          <a:off x="5534025" y="13392150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61</xdr:row>
      <xdr:rowOff>85725</xdr:rowOff>
    </xdr:from>
    <xdr:to>
      <xdr:col>2</xdr:col>
      <xdr:colOff>1257300</xdr:colOff>
      <xdr:row>61</xdr:row>
      <xdr:rowOff>981075</xdr:rowOff>
    </xdr:to>
    <xdr:grpSp>
      <xdr:nvGrpSpPr>
        <xdr:cNvPr id="47" name="Group 101"/>
        <xdr:cNvGrpSpPr>
          <a:grpSpLocks/>
        </xdr:cNvGrpSpPr>
      </xdr:nvGrpSpPr>
      <xdr:grpSpPr>
        <a:xfrm>
          <a:off x="5448300" y="21002625"/>
          <a:ext cx="390525" cy="895350"/>
          <a:chOff x="740" y="50"/>
          <a:chExt cx="41" cy="94"/>
        </a:xfrm>
        <a:solidFill>
          <a:srgbClr val="FFFFFF"/>
        </a:solidFill>
      </xdr:grpSpPr>
      <xdr:sp>
        <xdr:nvSpPr>
          <xdr:cNvPr id="48" name="AutoShape 102"/>
          <xdr:cNvSpPr>
            <a:spLocks/>
          </xdr:cNvSpPr>
        </xdr:nvSpPr>
        <xdr:spPr>
          <a:xfrm>
            <a:off x="740" y="50"/>
            <a:ext cx="41" cy="94"/>
          </a:xfrm>
          <a:prstGeom prst="flowChartAlternateProcess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103">
            <a:hlinkClick r:id="rId17"/>
          </xdr:cNvPr>
          <xdr:cNvSpPr>
            <a:spLocks/>
          </xdr:cNvSpPr>
        </xdr:nvSpPr>
        <xdr:spPr>
          <a:xfrm>
            <a:off x="748" y="86"/>
            <a:ext cx="27" cy="23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04">
            <a:hlinkClick r:id="rId18"/>
          </xdr:cNvPr>
          <xdr:cNvSpPr>
            <a:spLocks/>
          </xdr:cNvSpPr>
        </xdr:nvSpPr>
        <xdr:spPr>
          <a:xfrm>
            <a:off x="747" y="117"/>
            <a:ext cx="27" cy="2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105">
            <a:hlinkClick r:id="rId19"/>
          </xdr:cNvPr>
          <xdr:cNvSpPr>
            <a:spLocks/>
          </xdr:cNvSpPr>
        </xdr:nvSpPr>
        <xdr:spPr>
          <a:xfrm>
            <a:off x="747" y="57"/>
            <a:ext cx="27" cy="23"/>
          </a:xfrm>
          <a:prstGeom prst="ellipse">
            <a:avLst/>
          </a:prstGeom>
          <a:solidFill>
            <a:srgbClr val="008000"/>
          </a:solidFill>
          <a:ln w="9525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866775</xdr:colOff>
      <xdr:row>61</xdr:row>
      <xdr:rowOff>76200</xdr:rowOff>
    </xdr:from>
    <xdr:to>
      <xdr:col>2</xdr:col>
      <xdr:colOff>1304925</xdr:colOff>
      <xdr:row>61</xdr:row>
      <xdr:rowOff>971550</xdr:rowOff>
    </xdr:to>
    <xdr:sp>
      <xdr:nvSpPr>
        <xdr:cNvPr id="52" name="AutoShape 106"/>
        <xdr:cNvSpPr>
          <a:spLocks/>
        </xdr:cNvSpPr>
      </xdr:nvSpPr>
      <xdr:spPr>
        <a:xfrm>
          <a:off x="5448300" y="20993100"/>
          <a:ext cx="438150" cy="895350"/>
        </a:xfrm>
        <a:prstGeom prst="flowChartAlternateProces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61</xdr:row>
      <xdr:rowOff>419100</xdr:rowOff>
    </xdr:from>
    <xdr:to>
      <xdr:col>2</xdr:col>
      <xdr:colOff>1219200</xdr:colOff>
      <xdr:row>61</xdr:row>
      <xdr:rowOff>647700</xdr:rowOff>
    </xdr:to>
    <xdr:sp>
      <xdr:nvSpPr>
        <xdr:cNvPr id="53" name="Oval 107"/>
        <xdr:cNvSpPr>
          <a:spLocks/>
        </xdr:cNvSpPr>
      </xdr:nvSpPr>
      <xdr:spPr>
        <a:xfrm>
          <a:off x="5534025" y="21336000"/>
          <a:ext cx="257175" cy="21907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61</xdr:row>
      <xdr:rowOff>695325</xdr:rowOff>
    </xdr:from>
    <xdr:to>
      <xdr:col>2</xdr:col>
      <xdr:colOff>1219200</xdr:colOff>
      <xdr:row>61</xdr:row>
      <xdr:rowOff>914400</xdr:rowOff>
    </xdr:to>
    <xdr:sp>
      <xdr:nvSpPr>
        <xdr:cNvPr id="54" name="Oval 108"/>
        <xdr:cNvSpPr>
          <a:spLocks/>
        </xdr:cNvSpPr>
      </xdr:nvSpPr>
      <xdr:spPr>
        <a:xfrm>
          <a:off x="5534025" y="21612225"/>
          <a:ext cx="257175" cy="2190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952500</xdr:colOff>
      <xdr:row>61</xdr:row>
      <xdr:rowOff>142875</xdr:rowOff>
    </xdr:from>
    <xdr:to>
      <xdr:col>2</xdr:col>
      <xdr:colOff>1219200</xdr:colOff>
      <xdr:row>61</xdr:row>
      <xdr:rowOff>361950</xdr:rowOff>
    </xdr:to>
    <xdr:sp>
      <xdr:nvSpPr>
        <xdr:cNvPr id="55" name="Oval 109"/>
        <xdr:cNvSpPr>
          <a:spLocks/>
        </xdr:cNvSpPr>
      </xdr:nvSpPr>
      <xdr:spPr>
        <a:xfrm>
          <a:off x="5534025" y="21059775"/>
          <a:ext cx="257175" cy="219075"/>
        </a:xfrm>
        <a:prstGeom prst="ellipse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114</xdr:row>
      <xdr:rowOff>676275</xdr:rowOff>
    </xdr:from>
    <xdr:to>
      <xdr:col>1</xdr:col>
      <xdr:colOff>3514725</xdr:colOff>
      <xdr:row>114</xdr:row>
      <xdr:rowOff>1009650</xdr:rowOff>
    </xdr:to>
    <xdr:sp fLocksText="0">
      <xdr:nvSpPr>
        <xdr:cNvPr id="56" name="Text Box 111"/>
        <xdr:cNvSpPr txBox="1">
          <a:spLocks noChangeArrowheads="1"/>
        </xdr:cNvSpPr>
      </xdr:nvSpPr>
      <xdr:spPr>
        <a:xfrm>
          <a:off x="666750" y="39995475"/>
          <a:ext cx="3190875" cy="33337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0.8535</cdr:y>
    </cdr:from>
    <cdr:to>
      <cdr:x>0.8305</cdr:x>
      <cdr:y>0.9615</cdr:y>
    </cdr:to>
    <cdr:sp>
      <cdr:nvSpPr>
        <cdr:cNvPr id="1" name="Text Box 1"/>
        <cdr:cNvSpPr txBox="1">
          <a:spLocks noChangeArrowheads="1"/>
        </cdr:cNvSpPr>
      </cdr:nvSpPr>
      <cdr:spPr>
        <a:xfrm>
          <a:off x="6734175" y="4867275"/>
          <a:ext cx="9906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Management
</a:t>
          </a: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Commitment</a:t>
          </a:r>
        </a:p>
      </cdr:txBody>
    </cdr:sp>
  </cdr:relSizeAnchor>
  <cdr:relSizeAnchor xmlns:cdr="http://schemas.openxmlformats.org/drawingml/2006/chartDrawing">
    <cdr:from>
      <cdr:x>0.884</cdr:x>
      <cdr:y>0.8535</cdr:y>
    </cdr:from>
    <cdr:to>
      <cdr:x>0.97775</cdr:x>
      <cdr:y>0.98325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8220075" y="4867275"/>
          <a:ext cx="8763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Injury Management &amp; Return To Work</a:t>
          </a:r>
        </a:p>
      </cdr:txBody>
    </cdr:sp>
  </cdr:relSizeAnchor>
  <cdr:relSizeAnchor xmlns:cdr="http://schemas.openxmlformats.org/drawingml/2006/chartDrawing">
    <cdr:from>
      <cdr:x>0.58975</cdr:x>
      <cdr:y>0.8535</cdr:y>
    </cdr:from>
    <cdr:to>
      <cdr:x>0.669</cdr:x>
      <cdr:y>0.9615</cdr:y>
    </cdr:to>
    <cdr:sp>
      <cdr:nvSpPr>
        <cdr:cNvPr id="3" name="Text Box 3"/>
        <cdr:cNvSpPr txBox="1">
          <a:spLocks noChangeArrowheads="1"/>
        </cdr:cNvSpPr>
      </cdr:nvSpPr>
      <cdr:spPr>
        <a:xfrm>
          <a:off x="5486400" y="4867275"/>
          <a:ext cx="73342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Reporting Safety</a:t>
          </a:r>
        </a:p>
      </cdr:txBody>
    </cdr:sp>
  </cdr:relSizeAnchor>
  <cdr:relSizeAnchor xmlns:cdr="http://schemas.openxmlformats.org/drawingml/2006/chartDrawing">
    <cdr:from>
      <cdr:x>0.12575</cdr:x>
      <cdr:y>0.8535</cdr:y>
    </cdr:from>
    <cdr:to>
      <cdr:x>0.231</cdr:x>
      <cdr:y>0.9615</cdr:y>
    </cdr:to>
    <cdr:sp>
      <cdr:nvSpPr>
        <cdr:cNvPr id="4" name="Text Box 4"/>
        <cdr:cNvSpPr txBox="1">
          <a:spLocks noChangeArrowheads="1"/>
        </cdr:cNvSpPr>
      </cdr:nvSpPr>
      <cdr:spPr>
        <a:xfrm>
          <a:off x="1162050" y="4867275"/>
          <a:ext cx="98107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Training &amp; Supervision</a:t>
          </a:r>
        </a:p>
      </cdr:txBody>
    </cdr:sp>
  </cdr:relSizeAnchor>
  <cdr:relSizeAnchor xmlns:cdr="http://schemas.openxmlformats.org/drawingml/2006/chartDrawing">
    <cdr:from>
      <cdr:x>0.28725</cdr:x>
      <cdr:y>0.8535</cdr:y>
    </cdr:from>
    <cdr:to>
      <cdr:x>0.3855</cdr:x>
      <cdr:y>0.9615</cdr:y>
    </cdr:to>
    <cdr:sp>
      <cdr:nvSpPr>
        <cdr:cNvPr id="5" name="Text Box 5"/>
        <cdr:cNvSpPr txBox="1">
          <a:spLocks noChangeArrowheads="1"/>
        </cdr:cNvSpPr>
      </cdr:nvSpPr>
      <cdr:spPr>
        <a:xfrm>
          <a:off x="2667000" y="4867275"/>
          <a:ext cx="9144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Safe Work Procedures</a:t>
          </a:r>
        </a:p>
      </cdr:txBody>
    </cdr:sp>
  </cdr:relSizeAnchor>
  <cdr:relSizeAnchor xmlns:cdr="http://schemas.openxmlformats.org/drawingml/2006/chartDrawing">
    <cdr:from>
      <cdr:x>0.42375</cdr:x>
      <cdr:y>0.8535</cdr:y>
    </cdr:from>
    <cdr:to>
      <cdr:x>0.53875</cdr:x>
      <cdr:y>0.9615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943350" y="4867275"/>
          <a:ext cx="1066800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Consultation</a:t>
          </a:r>
        </a:p>
      </cdr:txBody>
    </cdr:sp>
  </cdr:relSizeAnchor>
  <cdr:relSizeAnchor xmlns:cdr="http://schemas.openxmlformats.org/drawingml/2006/chartDrawing">
    <cdr:from>
      <cdr:x>0.8975</cdr:x>
      <cdr:y>0.899</cdr:y>
    </cdr:from>
    <cdr:to>
      <cdr:x>0.93675</cdr:x>
      <cdr:y>0.95825</cdr:y>
    </cdr:to>
    <cdr:sp>
      <cdr:nvSpPr>
        <cdr:cNvPr id="7" name="Text Box 7"/>
        <cdr:cNvSpPr txBox="1">
          <a:spLocks noChangeArrowheads="1"/>
        </cdr:cNvSpPr>
      </cdr:nvSpPr>
      <cdr:spPr>
        <a:xfrm>
          <a:off x="8343900" y="5124450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S20"/>
  <sheetViews>
    <sheetView showGridLines="0" showRowColHeaders="0" tabSelected="1" showOutlineSymbols="0" zoomScalePageLayoutView="0" workbookViewId="0" topLeftCell="A1">
      <selection activeCell="B20" sqref="B20"/>
    </sheetView>
  </sheetViews>
  <sheetFormatPr defaultColWidth="0" defaultRowHeight="12.75" zeroHeight="1"/>
  <cols>
    <col min="1" max="1" width="9.140625" style="0" customWidth="1"/>
    <col min="2" max="2" width="114.57421875" style="0" customWidth="1"/>
    <col min="3" max="16384" width="0" style="0" hidden="1" customWidth="1"/>
  </cols>
  <sheetData>
    <row r="1" spans="1:97" s="53" customFormat="1" ht="40.5" customHeight="1" thickTop="1">
      <c r="A1" s="59"/>
      <c r="B1" s="69"/>
      <c r="C1" s="52"/>
      <c r="D1" s="52"/>
      <c r="E1" s="52" t="s">
        <v>1</v>
      </c>
      <c r="F1" s="52" t="s">
        <v>2</v>
      </c>
      <c r="G1" s="52" t="s">
        <v>3</v>
      </c>
      <c r="H1" s="52" t="s">
        <v>4</v>
      </c>
      <c r="I1" s="52" t="s">
        <v>5</v>
      </c>
      <c r="J1" s="52" t="s">
        <v>6</v>
      </c>
      <c r="K1" s="52" t="s">
        <v>7</v>
      </c>
      <c r="L1" s="52" t="s">
        <v>8</v>
      </c>
      <c r="M1" s="52" t="s">
        <v>9</v>
      </c>
      <c r="N1" s="52" t="s">
        <v>10</v>
      </c>
      <c r="O1" s="52" t="s">
        <v>32</v>
      </c>
      <c r="P1" s="52" t="s">
        <v>33</v>
      </c>
      <c r="Q1" s="52" t="s">
        <v>34</v>
      </c>
      <c r="R1" s="52" t="s">
        <v>35</v>
      </c>
      <c r="S1" s="52" t="s">
        <v>36</v>
      </c>
      <c r="T1" s="52" t="s">
        <v>37</v>
      </c>
      <c r="U1" s="52" t="s">
        <v>38</v>
      </c>
      <c r="V1" s="52" t="s">
        <v>39</v>
      </c>
      <c r="W1" s="52" t="s">
        <v>40</v>
      </c>
      <c r="X1" s="52" t="s">
        <v>41</v>
      </c>
      <c r="Y1" s="52" t="s">
        <v>42</v>
      </c>
      <c r="Z1" s="52" t="s">
        <v>43</v>
      </c>
      <c r="AA1" s="52" t="s">
        <v>44</v>
      </c>
      <c r="AB1" s="52" t="s">
        <v>45</v>
      </c>
      <c r="AC1" s="52" t="s">
        <v>46</v>
      </c>
      <c r="AD1" s="52" t="s">
        <v>47</v>
      </c>
      <c r="AE1" s="52" t="s">
        <v>48</v>
      </c>
      <c r="AF1" s="52" t="s">
        <v>49</v>
      </c>
      <c r="AG1" s="52" t="s">
        <v>50</v>
      </c>
      <c r="AH1" s="52" t="s">
        <v>51</v>
      </c>
      <c r="AI1" s="52" t="s">
        <v>52</v>
      </c>
      <c r="AJ1" s="52" t="s">
        <v>53</v>
      </c>
      <c r="AK1" s="52" t="s">
        <v>54</v>
      </c>
      <c r="AL1" s="52" t="s">
        <v>55</v>
      </c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</row>
    <row r="2" spans="1:97" s="53" customFormat="1" ht="23.25">
      <c r="A2" s="60"/>
      <c r="B2" s="61"/>
      <c r="C2" s="52">
        <v>2</v>
      </c>
      <c r="D2" s="52"/>
      <c r="E2" s="52"/>
      <c r="F2" s="52">
        <v>2</v>
      </c>
      <c r="G2" s="52">
        <v>2</v>
      </c>
      <c r="H2" s="52">
        <v>2</v>
      </c>
      <c r="I2" s="52">
        <v>2</v>
      </c>
      <c r="J2" s="52">
        <v>0</v>
      </c>
      <c r="K2" s="52">
        <v>0</v>
      </c>
      <c r="L2" s="52">
        <v>0</v>
      </c>
      <c r="M2" s="52">
        <v>0</v>
      </c>
      <c r="N2" s="52">
        <v>0</v>
      </c>
      <c r="O2" s="52">
        <v>0</v>
      </c>
      <c r="P2" s="52">
        <v>0</v>
      </c>
      <c r="Q2" s="52">
        <v>0</v>
      </c>
      <c r="R2" s="52">
        <v>0</v>
      </c>
      <c r="S2" s="52">
        <v>0</v>
      </c>
      <c r="T2" s="52">
        <v>0</v>
      </c>
      <c r="U2" s="52">
        <v>0</v>
      </c>
      <c r="V2" s="52">
        <v>0</v>
      </c>
      <c r="W2" s="52">
        <v>0</v>
      </c>
      <c r="X2" s="52">
        <v>0</v>
      </c>
      <c r="Y2" s="52">
        <v>0</v>
      </c>
      <c r="Z2" s="52">
        <v>0</v>
      </c>
      <c r="AA2" s="52">
        <v>0</v>
      </c>
      <c r="AB2" s="52">
        <v>0</v>
      </c>
      <c r="AC2" s="52">
        <v>0</v>
      </c>
      <c r="AD2" s="52">
        <v>0</v>
      </c>
      <c r="AE2" s="52">
        <v>0</v>
      </c>
      <c r="AF2" s="52">
        <v>0</v>
      </c>
      <c r="AG2" s="52">
        <v>0</v>
      </c>
      <c r="AH2" s="52">
        <v>0</v>
      </c>
      <c r="AI2" s="52">
        <v>0</v>
      </c>
      <c r="AJ2" s="52">
        <v>0</v>
      </c>
      <c r="AK2" s="52">
        <v>0</v>
      </c>
      <c r="AL2" s="52">
        <v>0</v>
      </c>
      <c r="AM2" s="52">
        <v>0</v>
      </c>
      <c r="AN2" s="52">
        <v>0</v>
      </c>
      <c r="AO2" s="52">
        <v>0</v>
      </c>
      <c r="AP2" s="52">
        <v>0</v>
      </c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</row>
    <row r="3" spans="1:97" s="53" customFormat="1" ht="23.25">
      <c r="A3" s="60"/>
      <c r="B3" s="6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</row>
    <row r="4" spans="1:97" s="53" customFormat="1" ht="22.5">
      <c r="A4" s="60"/>
      <c r="B4" s="61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</row>
    <row r="5" spans="1:39" s="54" customFormat="1" ht="12.75">
      <c r="A5" s="62"/>
      <c r="B5" s="70"/>
      <c r="E5" s="54">
        <v>2</v>
      </c>
      <c r="F5" s="54">
        <v>1</v>
      </c>
      <c r="G5" s="54">
        <v>1</v>
      </c>
      <c r="H5" s="54">
        <v>1</v>
      </c>
      <c r="I5" s="54">
        <v>1</v>
      </c>
      <c r="J5" s="54">
        <v>1</v>
      </c>
      <c r="K5" s="54">
        <v>1</v>
      </c>
      <c r="L5" s="54">
        <v>1</v>
      </c>
      <c r="M5" s="54">
        <v>1</v>
      </c>
      <c r="N5" s="54">
        <v>1</v>
      </c>
      <c r="O5" s="54">
        <v>1</v>
      </c>
      <c r="P5" s="54">
        <v>1</v>
      </c>
      <c r="Q5" s="54">
        <v>1</v>
      </c>
      <c r="R5" s="54">
        <v>1</v>
      </c>
      <c r="S5" s="54">
        <v>1</v>
      </c>
      <c r="T5" s="54">
        <v>1</v>
      </c>
      <c r="U5" s="54">
        <v>1</v>
      </c>
      <c r="V5" s="54">
        <v>1</v>
      </c>
      <c r="W5" s="54">
        <v>1</v>
      </c>
      <c r="X5" s="54">
        <v>1</v>
      </c>
      <c r="Y5" s="54">
        <v>1</v>
      </c>
      <c r="Z5" s="54">
        <v>1</v>
      </c>
      <c r="AA5" s="54">
        <v>1</v>
      </c>
      <c r="AB5" s="54">
        <v>1</v>
      </c>
      <c r="AC5" s="54">
        <v>1</v>
      </c>
      <c r="AD5" s="54">
        <v>1</v>
      </c>
      <c r="AE5" s="54">
        <v>1</v>
      </c>
      <c r="AF5" s="54">
        <v>1</v>
      </c>
      <c r="AG5" s="54">
        <v>1</v>
      </c>
      <c r="AH5" s="54">
        <v>1</v>
      </c>
      <c r="AI5" s="54">
        <v>1</v>
      </c>
      <c r="AJ5" s="54">
        <v>1</v>
      </c>
      <c r="AK5" s="54">
        <v>1</v>
      </c>
      <c r="AL5" s="54">
        <v>1</v>
      </c>
      <c r="AM5" s="54">
        <v>1</v>
      </c>
    </row>
    <row r="6" spans="1:2" s="55" customFormat="1" ht="24">
      <c r="A6" s="64"/>
      <c r="B6" s="71" t="s">
        <v>136</v>
      </c>
    </row>
    <row r="7" spans="1:2" s="55" customFormat="1" ht="17.25">
      <c r="A7" s="64"/>
      <c r="B7" s="66"/>
    </row>
    <row r="8" spans="1:2" s="55" customFormat="1" ht="17.25">
      <c r="A8" s="64"/>
      <c r="B8" s="72" t="s">
        <v>133</v>
      </c>
    </row>
    <row r="9" spans="1:2" s="55" customFormat="1" ht="17.25">
      <c r="A9" s="64"/>
      <c r="B9" s="72"/>
    </row>
    <row r="10" spans="1:2" s="55" customFormat="1" ht="17.25">
      <c r="A10" s="64"/>
      <c r="B10" s="72" t="s">
        <v>134</v>
      </c>
    </row>
    <row r="11" spans="1:2" s="55" customFormat="1" ht="17.25">
      <c r="A11" s="64"/>
      <c r="B11" s="72" t="s">
        <v>135</v>
      </c>
    </row>
    <row r="12" spans="1:2" s="55" customFormat="1" ht="17.25">
      <c r="A12" s="64"/>
      <c r="B12" s="72" t="s">
        <v>192</v>
      </c>
    </row>
    <row r="13" spans="1:2" s="55" customFormat="1" ht="17.25">
      <c r="A13" s="64"/>
      <c r="B13" s="66"/>
    </row>
    <row r="14" spans="1:2" s="55" customFormat="1" ht="17.25">
      <c r="A14" s="64"/>
      <c r="B14" s="65"/>
    </row>
    <row r="15" spans="1:2" s="54" customFormat="1" ht="12.75">
      <c r="A15" s="62"/>
      <c r="B15" s="63"/>
    </row>
    <row r="16" spans="1:2" s="54" customFormat="1" ht="12.75">
      <c r="A16" s="62"/>
      <c r="B16" s="63"/>
    </row>
    <row r="17" spans="1:2" s="54" customFormat="1" ht="12.75">
      <c r="A17" s="62"/>
      <c r="B17" s="63"/>
    </row>
    <row r="18" spans="1:2" s="54" customFormat="1" ht="12.75">
      <c r="A18" s="62"/>
      <c r="B18" s="63"/>
    </row>
    <row r="19" spans="1:2" s="54" customFormat="1" ht="12.75">
      <c r="A19" s="62"/>
      <c r="B19" s="63"/>
    </row>
    <row r="20" spans="1:2" s="54" customFormat="1" ht="165" customHeight="1" thickBot="1">
      <c r="A20" s="67"/>
      <c r="B20" s="68"/>
    </row>
  </sheetData>
  <sheetProtection password="C4EC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35"/>
  <sheetViews>
    <sheetView showGridLines="0" showRowColHeaders="0" showOutlineSymbols="0" zoomScalePageLayoutView="0" workbookViewId="0" topLeftCell="A1">
      <selection activeCell="B30" sqref="B30"/>
    </sheetView>
  </sheetViews>
  <sheetFormatPr defaultColWidth="0" defaultRowHeight="26.25" customHeight="1"/>
  <cols>
    <col min="1" max="1" width="5.28125" style="0" customWidth="1"/>
    <col min="2" max="2" width="63.421875" style="0" customWidth="1"/>
    <col min="3" max="3" width="22.00390625" style="0" customWidth="1"/>
    <col min="4" max="4" width="27.140625" style="0" hidden="1" customWidth="1"/>
    <col min="5" max="16384" width="0" style="0" hidden="1" customWidth="1"/>
  </cols>
  <sheetData>
    <row r="1" spans="1:4" ht="33" customHeight="1" thickTop="1">
      <c r="A1" s="84" t="s">
        <v>137</v>
      </c>
      <c r="B1" s="85"/>
      <c r="C1" s="86"/>
      <c r="D1" s="6"/>
    </row>
    <row r="2" spans="1:4" ht="26.25" customHeight="1">
      <c r="A2" s="87" t="s">
        <v>57</v>
      </c>
      <c r="B2" s="9" t="s">
        <v>21</v>
      </c>
      <c r="C2" s="81" t="e">
        <f>'Calc sheet'!$B$6</f>
        <v>#DIV/0!</v>
      </c>
      <c r="D2" s="6"/>
    </row>
    <row r="3" spans="1:4" ht="26.25" customHeight="1">
      <c r="A3" s="87"/>
      <c r="B3" s="10" t="s">
        <v>22</v>
      </c>
      <c r="C3" s="82"/>
      <c r="D3" s="6"/>
    </row>
    <row r="4" spans="1:4" ht="26.25" customHeight="1">
      <c r="A4" s="87"/>
      <c r="B4" s="11" t="s">
        <v>123</v>
      </c>
      <c r="C4" s="83"/>
      <c r="D4" s="6"/>
    </row>
    <row r="5" spans="1:4" ht="26.25" customHeight="1">
      <c r="A5" s="87" t="s">
        <v>58</v>
      </c>
      <c r="B5" s="9" t="s">
        <v>138</v>
      </c>
      <c r="C5" s="81" t="e">
        <f>'Calc sheet'!$C$6</f>
        <v>#DIV/0!</v>
      </c>
      <c r="D5" s="6"/>
    </row>
    <row r="6" spans="1:4" ht="26.25" customHeight="1">
      <c r="A6" s="87"/>
      <c r="B6" s="10" t="s">
        <v>139</v>
      </c>
      <c r="C6" s="82"/>
      <c r="D6" s="6"/>
    </row>
    <row r="7" spans="1:4" ht="26.25" customHeight="1">
      <c r="A7" s="87"/>
      <c r="B7" s="11" t="s">
        <v>140</v>
      </c>
      <c r="C7" s="83"/>
      <c r="D7" s="6"/>
    </row>
    <row r="8" spans="1:4" ht="26.25" customHeight="1">
      <c r="A8" s="87" t="s">
        <v>59</v>
      </c>
      <c r="B8" s="9" t="s">
        <v>141</v>
      </c>
      <c r="C8" s="81" t="e">
        <f>'Calc sheet'!$D$6</f>
        <v>#DIV/0!</v>
      </c>
      <c r="D8" s="6"/>
    </row>
    <row r="9" spans="1:4" ht="26.25" customHeight="1">
      <c r="A9" s="87"/>
      <c r="B9" s="10" t="s">
        <v>142</v>
      </c>
      <c r="C9" s="82"/>
      <c r="D9" s="6"/>
    </row>
    <row r="10" spans="1:4" ht="26.25" customHeight="1">
      <c r="A10" s="87"/>
      <c r="B10" s="11" t="s">
        <v>194</v>
      </c>
      <c r="C10" s="83"/>
      <c r="D10" s="6"/>
    </row>
    <row r="11" spans="1:4" ht="26.25" customHeight="1">
      <c r="A11" s="87" t="s">
        <v>60</v>
      </c>
      <c r="B11" s="9" t="s">
        <v>23</v>
      </c>
      <c r="C11" s="81" t="e">
        <f>'Calc sheet'!$E$6</f>
        <v>#DIV/0!</v>
      </c>
      <c r="D11" s="6"/>
    </row>
    <row r="12" spans="1:4" ht="26.25" customHeight="1">
      <c r="A12" s="87"/>
      <c r="B12" s="10" t="s">
        <v>143</v>
      </c>
      <c r="C12" s="82"/>
      <c r="D12" s="6"/>
    </row>
    <row r="13" spans="1:4" ht="26.25" customHeight="1" thickBot="1">
      <c r="A13" s="87"/>
      <c r="B13" s="11" t="s">
        <v>124</v>
      </c>
      <c r="C13" s="83"/>
      <c r="D13" s="6"/>
    </row>
    <row r="14" spans="1:4" ht="8.25" customHeight="1" thickBot="1" thickTop="1">
      <c r="A14" s="13"/>
      <c r="B14" s="14"/>
      <c r="C14" s="15"/>
      <c r="D14" s="6"/>
    </row>
    <row r="15" spans="1:4" ht="84.75" customHeight="1" thickBot="1" thickTop="1">
      <c r="A15" s="90" t="s">
        <v>144</v>
      </c>
      <c r="B15" s="91"/>
      <c r="C15" s="12" t="e">
        <f>AVERAGE(C2:C13)</f>
        <v>#DIV/0!</v>
      </c>
      <c r="D15" s="6"/>
    </row>
    <row r="16" spans="1:4" ht="8.25" customHeight="1" thickBot="1" thickTop="1">
      <c r="A16" s="4"/>
      <c r="B16" s="2"/>
      <c r="C16" s="3"/>
      <c r="D16" s="8"/>
    </row>
    <row r="17" spans="1:4" ht="32.25" customHeight="1" thickTop="1">
      <c r="A17" s="84" t="s">
        <v>145</v>
      </c>
      <c r="B17" s="85"/>
      <c r="C17" s="86"/>
      <c r="D17" s="6"/>
    </row>
    <row r="18" spans="1:4" ht="26.25" customHeight="1">
      <c r="A18" s="87" t="s">
        <v>61</v>
      </c>
      <c r="B18" s="9" t="s">
        <v>195</v>
      </c>
      <c r="C18" s="81" t="e">
        <f>'Calc sheet'!$F$6</f>
        <v>#DIV/0!</v>
      </c>
      <c r="D18" s="6"/>
    </row>
    <row r="19" spans="1:4" ht="26.25" customHeight="1">
      <c r="A19" s="87"/>
      <c r="B19" s="10" t="s">
        <v>196</v>
      </c>
      <c r="C19" s="82"/>
      <c r="D19" s="6"/>
    </row>
    <row r="20" spans="1:4" ht="26.25" customHeight="1">
      <c r="A20" s="87"/>
      <c r="B20" s="11" t="s">
        <v>197</v>
      </c>
      <c r="C20" s="83"/>
      <c r="D20" s="6"/>
    </row>
    <row r="21" spans="1:4" ht="26.25" customHeight="1">
      <c r="A21" s="87" t="s">
        <v>62</v>
      </c>
      <c r="B21" s="9" t="s">
        <v>198</v>
      </c>
      <c r="C21" s="81" t="e">
        <f>'Calc sheet'!$G$6</f>
        <v>#DIV/0!</v>
      </c>
      <c r="D21" s="6"/>
    </row>
    <row r="22" spans="1:4" ht="26.25" customHeight="1">
      <c r="A22" s="87"/>
      <c r="B22" s="10" t="s">
        <v>199</v>
      </c>
      <c r="C22" s="82"/>
      <c r="D22" s="6"/>
    </row>
    <row r="23" spans="1:4" ht="26.25" customHeight="1">
      <c r="A23" s="87"/>
      <c r="B23" s="11" t="s">
        <v>200</v>
      </c>
      <c r="C23" s="83"/>
      <c r="D23" s="6"/>
    </row>
    <row r="24" spans="1:4" ht="26.25" customHeight="1">
      <c r="A24" s="87" t="s">
        <v>63</v>
      </c>
      <c r="B24" s="9" t="s">
        <v>98</v>
      </c>
      <c r="C24" s="81" t="e">
        <f>'Calc sheet'!$H$6</f>
        <v>#DIV/0!</v>
      </c>
      <c r="D24" s="6"/>
    </row>
    <row r="25" spans="1:4" ht="26.25" customHeight="1">
      <c r="A25" s="87"/>
      <c r="B25" s="10" t="s">
        <v>99</v>
      </c>
      <c r="C25" s="82"/>
      <c r="D25" s="6"/>
    </row>
    <row r="26" spans="1:4" ht="26.25" customHeight="1">
      <c r="A26" s="87"/>
      <c r="B26" s="11" t="s">
        <v>100</v>
      </c>
      <c r="C26" s="83"/>
      <c r="D26" s="6"/>
    </row>
    <row r="27" spans="1:4" ht="26.25" customHeight="1">
      <c r="A27" s="87" t="s">
        <v>64</v>
      </c>
      <c r="B27" s="9" t="s">
        <v>19</v>
      </c>
      <c r="C27" s="81" t="e">
        <f>'Calc sheet'!$I$6</f>
        <v>#DIV/0!</v>
      </c>
      <c r="D27" s="6"/>
    </row>
    <row r="28" spans="1:4" ht="26.25" customHeight="1">
      <c r="A28" s="87"/>
      <c r="B28" s="10" t="s">
        <v>146</v>
      </c>
      <c r="C28" s="82"/>
      <c r="D28" s="6"/>
    </row>
    <row r="29" spans="1:4" ht="26.25" customHeight="1">
      <c r="A29" s="87"/>
      <c r="B29" s="11" t="s">
        <v>147</v>
      </c>
      <c r="C29" s="83"/>
      <c r="D29" s="6"/>
    </row>
    <row r="30" spans="1:4" ht="26.25" customHeight="1">
      <c r="A30" s="87" t="s">
        <v>65</v>
      </c>
      <c r="B30" s="9" t="s">
        <v>201</v>
      </c>
      <c r="C30" s="81" t="e">
        <f>'Calc sheet'!$J$6</f>
        <v>#DIV/0!</v>
      </c>
      <c r="D30" s="6"/>
    </row>
    <row r="31" spans="1:4" ht="26.25" customHeight="1">
      <c r="A31" s="87"/>
      <c r="B31" s="10" t="s">
        <v>101</v>
      </c>
      <c r="C31" s="82"/>
      <c r="D31" s="6"/>
    </row>
    <row r="32" spans="1:4" ht="26.25" customHeight="1">
      <c r="A32" s="87"/>
      <c r="B32" s="11" t="s">
        <v>202</v>
      </c>
      <c r="C32" s="83"/>
      <c r="D32" s="6"/>
    </row>
    <row r="33" spans="1:4" ht="26.25" customHeight="1">
      <c r="A33" s="87" t="s">
        <v>66</v>
      </c>
      <c r="B33" s="9" t="s">
        <v>20</v>
      </c>
      <c r="C33" s="81" t="e">
        <f>'Calc sheet'!$K$6</f>
        <v>#DIV/0!</v>
      </c>
      <c r="D33" s="6"/>
    </row>
    <row r="34" spans="1:4" ht="26.25" customHeight="1">
      <c r="A34" s="87"/>
      <c r="B34" s="10" t="s">
        <v>148</v>
      </c>
      <c r="C34" s="82"/>
      <c r="D34" s="6"/>
    </row>
    <row r="35" spans="1:4" ht="26.25" customHeight="1">
      <c r="A35" s="87"/>
      <c r="B35" s="11" t="s">
        <v>149</v>
      </c>
      <c r="C35" s="83"/>
      <c r="D35" s="6"/>
    </row>
    <row r="36" spans="1:4" ht="26.25" customHeight="1">
      <c r="A36" s="87" t="s">
        <v>67</v>
      </c>
      <c r="B36" s="9" t="s">
        <v>102</v>
      </c>
      <c r="C36" s="81" t="e">
        <f>'Calc sheet'!$L$6</f>
        <v>#DIV/0!</v>
      </c>
      <c r="D36" s="6"/>
    </row>
    <row r="37" spans="1:4" ht="26.25" customHeight="1">
      <c r="A37" s="87"/>
      <c r="B37" s="10" t="s">
        <v>103</v>
      </c>
      <c r="C37" s="82"/>
      <c r="D37" s="6"/>
    </row>
    <row r="38" spans="1:4" ht="26.25" customHeight="1" thickBot="1">
      <c r="A38" s="87"/>
      <c r="B38" s="11" t="s">
        <v>104</v>
      </c>
      <c r="C38" s="83"/>
      <c r="D38" s="6"/>
    </row>
    <row r="39" spans="1:4" ht="8.25" customHeight="1" thickBot="1" thickTop="1">
      <c r="A39" s="13"/>
      <c r="B39" s="14"/>
      <c r="C39" s="15"/>
      <c r="D39" s="6"/>
    </row>
    <row r="40" spans="1:4" ht="84.75" customHeight="1" thickBot="1" thickTop="1">
      <c r="A40" s="92" t="s">
        <v>150</v>
      </c>
      <c r="B40" s="93"/>
      <c r="C40" s="12" t="e">
        <f>AVERAGE(C18:C38)</f>
        <v>#DIV/0!</v>
      </c>
      <c r="D40" s="6"/>
    </row>
    <row r="41" spans="1:4" ht="8.25" customHeight="1" thickBot="1" thickTop="1">
      <c r="A41" s="4"/>
      <c r="B41" s="2" t="s">
        <v>91</v>
      </c>
      <c r="C41" s="3" t="e">
        <f>AVERAGE(C90:C113)</f>
        <v>#DIV/0!</v>
      </c>
      <c r="D41" s="8"/>
    </row>
    <row r="42" spans="1:4" ht="32.25" customHeight="1" thickTop="1">
      <c r="A42" s="84" t="s">
        <v>0</v>
      </c>
      <c r="B42" s="85"/>
      <c r="C42" s="86"/>
      <c r="D42" s="6"/>
    </row>
    <row r="43" spans="1:4" ht="26.25" customHeight="1">
      <c r="A43" s="87" t="s">
        <v>68</v>
      </c>
      <c r="B43" s="9" t="s">
        <v>13</v>
      </c>
      <c r="C43" s="81" t="e">
        <f>'Calc sheet'!$M$6</f>
        <v>#DIV/0!</v>
      </c>
      <c r="D43" s="6"/>
    </row>
    <row r="44" spans="1:4" ht="26.25" customHeight="1">
      <c r="A44" s="87"/>
      <c r="B44" s="10" t="s">
        <v>105</v>
      </c>
      <c r="C44" s="82"/>
      <c r="D44" s="6"/>
    </row>
    <row r="45" spans="1:4" ht="26.25" customHeight="1">
      <c r="A45" s="87"/>
      <c r="B45" s="11" t="s">
        <v>106</v>
      </c>
      <c r="C45" s="83"/>
      <c r="D45" s="6"/>
    </row>
    <row r="46" spans="1:4" ht="26.25" customHeight="1">
      <c r="A46" s="87" t="s">
        <v>69</v>
      </c>
      <c r="B46" s="9" t="s">
        <v>214</v>
      </c>
      <c r="C46" s="81" t="e">
        <f>'Calc sheet'!$N$6</f>
        <v>#DIV/0!</v>
      </c>
      <c r="D46" s="6"/>
    </row>
    <row r="47" spans="1:4" ht="26.25" customHeight="1">
      <c r="A47" s="87"/>
      <c r="B47" s="10" t="s">
        <v>151</v>
      </c>
      <c r="C47" s="82"/>
      <c r="D47" s="6"/>
    </row>
    <row r="48" spans="1:4" ht="26.25" customHeight="1">
      <c r="A48" s="87"/>
      <c r="B48" s="11" t="s">
        <v>17</v>
      </c>
      <c r="C48" s="83"/>
      <c r="D48" s="6"/>
    </row>
    <row r="49" spans="1:4" ht="26.25" customHeight="1">
      <c r="A49" s="87" t="s">
        <v>70</v>
      </c>
      <c r="B49" s="9" t="s">
        <v>206</v>
      </c>
      <c r="C49" s="81" t="e">
        <f>'Calc sheet'!$O$6</f>
        <v>#DIV/0!</v>
      </c>
      <c r="D49" s="6"/>
    </row>
    <row r="50" spans="1:4" ht="26.25" customHeight="1">
      <c r="A50" s="87"/>
      <c r="B50" s="10" t="s">
        <v>152</v>
      </c>
      <c r="C50" s="82"/>
      <c r="D50" s="6"/>
    </row>
    <row r="51" spans="1:4" ht="26.25" customHeight="1">
      <c r="A51" s="87"/>
      <c r="B51" s="11" t="s">
        <v>153</v>
      </c>
      <c r="C51" s="83"/>
      <c r="D51" s="6"/>
    </row>
    <row r="52" spans="1:4" ht="26.25" customHeight="1">
      <c r="A52" s="87" t="s">
        <v>71</v>
      </c>
      <c r="B52" s="9" t="s">
        <v>207</v>
      </c>
      <c r="C52" s="81" t="e">
        <f>'Calc sheet'!$P$6</f>
        <v>#DIV/0!</v>
      </c>
      <c r="D52" s="6"/>
    </row>
    <row r="53" spans="1:4" ht="26.25" customHeight="1">
      <c r="A53" s="87"/>
      <c r="B53" s="10" t="s">
        <v>154</v>
      </c>
      <c r="C53" s="82"/>
      <c r="D53" s="6"/>
    </row>
    <row r="54" spans="1:4" ht="26.25" customHeight="1">
      <c r="A54" s="87"/>
      <c r="B54" s="11" t="s">
        <v>125</v>
      </c>
      <c r="C54" s="83"/>
      <c r="D54" s="6"/>
    </row>
    <row r="55" spans="1:4" ht="26.25" customHeight="1">
      <c r="A55" s="87" t="s">
        <v>72</v>
      </c>
      <c r="B55" s="9" t="s">
        <v>155</v>
      </c>
      <c r="C55" s="81" t="e">
        <f>'Calc sheet'!$Q$6</f>
        <v>#DIV/0!</v>
      </c>
      <c r="D55" s="6"/>
    </row>
    <row r="56" spans="1:4" ht="26.25" customHeight="1">
      <c r="A56" s="87"/>
      <c r="B56" s="10" t="s">
        <v>107</v>
      </c>
      <c r="C56" s="82"/>
      <c r="D56" s="6"/>
    </row>
    <row r="57" spans="1:4" ht="26.25" customHeight="1">
      <c r="A57" s="87"/>
      <c r="B57" s="11" t="s">
        <v>156</v>
      </c>
      <c r="C57" s="83"/>
      <c r="D57" s="6"/>
    </row>
    <row r="58" spans="1:4" ht="26.25" customHeight="1">
      <c r="A58" s="87" t="s">
        <v>73</v>
      </c>
      <c r="B58" s="9" t="s">
        <v>108</v>
      </c>
      <c r="C58" s="81" t="e">
        <f>'Calc sheet'!$R$6</f>
        <v>#DIV/0!</v>
      </c>
      <c r="D58" s="6"/>
    </row>
    <row r="59" spans="1:4" ht="26.25" customHeight="1">
      <c r="A59" s="87"/>
      <c r="B59" s="10" t="s">
        <v>157</v>
      </c>
      <c r="C59" s="82"/>
      <c r="D59" s="6"/>
    </row>
    <row r="60" spans="1:4" ht="26.25" customHeight="1" thickBot="1">
      <c r="A60" s="87"/>
      <c r="B60" s="11" t="s">
        <v>158</v>
      </c>
      <c r="C60" s="83"/>
      <c r="D60" s="6"/>
    </row>
    <row r="61" spans="1:4" ht="8.25" customHeight="1" thickBot="1" thickTop="1">
      <c r="A61" s="13"/>
      <c r="B61" s="14"/>
      <c r="C61" s="15"/>
      <c r="D61" s="6"/>
    </row>
    <row r="62" spans="1:4" ht="84.75" customHeight="1" thickBot="1" thickTop="1">
      <c r="A62" s="90" t="s">
        <v>159</v>
      </c>
      <c r="B62" s="91"/>
      <c r="C62" s="12" t="e">
        <f>AVERAGE(C43:C60)</f>
        <v>#DIV/0!</v>
      </c>
      <c r="D62" s="6"/>
    </row>
    <row r="63" spans="1:4" ht="8.25" customHeight="1" thickBot="1" thickTop="1">
      <c r="A63" s="4"/>
      <c r="B63" s="2"/>
      <c r="C63" s="3"/>
      <c r="D63" s="8"/>
    </row>
    <row r="64" spans="1:4" ht="32.25" customHeight="1" thickTop="1">
      <c r="A64" s="84" t="s">
        <v>24</v>
      </c>
      <c r="B64" s="85"/>
      <c r="C64" s="86"/>
      <c r="D64" s="6"/>
    </row>
    <row r="65" spans="1:4" ht="26.25" customHeight="1">
      <c r="A65" s="87" t="s">
        <v>74</v>
      </c>
      <c r="B65" s="9" t="s">
        <v>25</v>
      </c>
      <c r="C65" s="81" t="e">
        <f>'Calc sheet'!$S$6</f>
        <v>#DIV/0!</v>
      </c>
      <c r="D65" s="6"/>
    </row>
    <row r="66" spans="1:4" ht="26.25" customHeight="1">
      <c r="A66" s="87"/>
      <c r="B66" s="10" t="s">
        <v>160</v>
      </c>
      <c r="C66" s="82"/>
      <c r="D66" s="6"/>
    </row>
    <row r="67" spans="1:4" ht="26.25" customHeight="1">
      <c r="A67" s="87"/>
      <c r="B67" s="11" t="s">
        <v>161</v>
      </c>
      <c r="C67" s="83"/>
      <c r="D67" s="6"/>
    </row>
    <row r="68" spans="1:4" ht="26.25" customHeight="1">
      <c r="A68" s="87" t="s">
        <v>75</v>
      </c>
      <c r="B68" s="9" t="s">
        <v>126</v>
      </c>
      <c r="C68" s="81" t="e">
        <f>'Calc sheet'!$T$6</f>
        <v>#DIV/0!</v>
      </c>
      <c r="D68" s="6"/>
    </row>
    <row r="69" spans="1:4" ht="26.25" customHeight="1">
      <c r="A69" s="87"/>
      <c r="B69" s="10" t="s">
        <v>109</v>
      </c>
      <c r="C69" s="82"/>
      <c r="D69" s="6"/>
    </row>
    <row r="70" spans="1:4" ht="26.25" customHeight="1">
      <c r="A70" s="87"/>
      <c r="B70" s="11" t="s">
        <v>127</v>
      </c>
      <c r="C70" s="83"/>
      <c r="D70" s="6"/>
    </row>
    <row r="71" spans="1:4" ht="26.25" customHeight="1">
      <c r="A71" s="87" t="s">
        <v>76</v>
      </c>
      <c r="B71" s="9" t="s">
        <v>110</v>
      </c>
      <c r="C71" s="81" t="e">
        <f>'Calc sheet'!$U$6</f>
        <v>#DIV/0!</v>
      </c>
      <c r="D71" s="6"/>
    </row>
    <row r="72" spans="1:4" ht="26.25" customHeight="1">
      <c r="A72" s="87"/>
      <c r="B72" s="10" t="s">
        <v>111</v>
      </c>
      <c r="C72" s="82"/>
      <c r="D72" s="6"/>
    </row>
    <row r="73" spans="1:4" ht="26.25" customHeight="1">
      <c r="A73" s="87"/>
      <c r="B73" s="11" t="s">
        <v>112</v>
      </c>
      <c r="C73" s="83"/>
      <c r="D73" s="6"/>
    </row>
    <row r="74" spans="1:4" ht="26.25" customHeight="1">
      <c r="A74" s="87" t="s">
        <v>77</v>
      </c>
      <c r="B74" s="9" t="s">
        <v>128</v>
      </c>
      <c r="C74" s="81" t="e">
        <f>'Calc sheet'!$V$6</f>
        <v>#DIV/0!</v>
      </c>
      <c r="D74" s="6"/>
    </row>
    <row r="75" spans="1:4" ht="26.25" customHeight="1">
      <c r="A75" s="87"/>
      <c r="B75" s="10" t="s">
        <v>162</v>
      </c>
      <c r="C75" s="82"/>
      <c r="D75" s="6"/>
    </row>
    <row r="76" spans="1:4" ht="26.25" customHeight="1">
      <c r="A76" s="87"/>
      <c r="B76" s="11" t="s">
        <v>113</v>
      </c>
      <c r="C76" s="83"/>
      <c r="D76" s="6"/>
    </row>
    <row r="77" spans="1:4" ht="26.25" customHeight="1">
      <c r="A77" s="87" t="s">
        <v>78</v>
      </c>
      <c r="B77" s="9" t="s">
        <v>208</v>
      </c>
      <c r="C77" s="81" t="e">
        <f>'Calc sheet'!$W$6</f>
        <v>#DIV/0!</v>
      </c>
      <c r="D77" s="6"/>
    </row>
    <row r="78" spans="1:4" ht="26.25" customHeight="1">
      <c r="A78" s="87"/>
      <c r="B78" s="10" t="s">
        <v>209</v>
      </c>
      <c r="C78" s="82"/>
      <c r="D78" s="6"/>
    </row>
    <row r="79" spans="1:4" ht="26.25" customHeight="1">
      <c r="A79" s="87"/>
      <c r="B79" s="11" t="s">
        <v>129</v>
      </c>
      <c r="C79" s="83"/>
      <c r="D79" s="6"/>
    </row>
    <row r="80" spans="1:4" ht="26.25" customHeight="1">
      <c r="A80" s="87" t="s">
        <v>79</v>
      </c>
      <c r="B80" s="9" t="s">
        <v>210</v>
      </c>
      <c r="C80" s="81" t="e">
        <f>'Calc sheet'!$X$6</f>
        <v>#DIV/0!</v>
      </c>
      <c r="D80" s="6"/>
    </row>
    <row r="81" spans="1:4" ht="26.25" customHeight="1">
      <c r="A81" s="87"/>
      <c r="B81" s="10" t="s">
        <v>163</v>
      </c>
      <c r="C81" s="82"/>
      <c r="D81" s="6"/>
    </row>
    <row r="82" spans="1:4" ht="26.25" customHeight="1">
      <c r="A82" s="87"/>
      <c r="B82" s="11" t="s">
        <v>114</v>
      </c>
      <c r="C82" s="83"/>
      <c r="D82" s="6"/>
    </row>
    <row r="83" spans="1:4" ht="26.25" customHeight="1">
      <c r="A83" s="87" t="s">
        <v>80</v>
      </c>
      <c r="B83" s="9" t="s">
        <v>164</v>
      </c>
      <c r="C83" s="81" t="e">
        <f>'Calc sheet'!$Y$6</f>
        <v>#DIV/0!</v>
      </c>
      <c r="D83" s="6"/>
    </row>
    <row r="84" spans="1:4" ht="26.25" customHeight="1">
      <c r="A84" s="87"/>
      <c r="B84" s="10" t="s">
        <v>117</v>
      </c>
      <c r="C84" s="82"/>
      <c r="D84" s="6"/>
    </row>
    <row r="85" spans="1:4" ht="26.25" customHeight="1" thickBot="1">
      <c r="A85" s="87"/>
      <c r="B85" s="11" t="s">
        <v>118</v>
      </c>
      <c r="C85" s="83"/>
      <c r="D85" s="6"/>
    </row>
    <row r="86" spans="1:4" ht="8.25" customHeight="1" thickBot="1" thickTop="1">
      <c r="A86" s="13"/>
      <c r="B86" s="14"/>
      <c r="C86" s="15"/>
      <c r="D86" s="6"/>
    </row>
    <row r="87" spans="1:4" ht="84.75" customHeight="1" thickBot="1" thickTop="1">
      <c r="A87" s="92" t="s">
        <v>165</v>
      </c>
      <c r="B87" s="93"/>
      <c r="C87" s="12" t="e">
        <f>AVERAGE(C65:C85)</f>
        <v>#DIV/0!</v>
      </c>
      <c r="D87" s="6"/>
    </row>
    <row r="88" spans="1:4" ht="8.25" customHeight="1" thickBot="1" thickTop="1">
      <c r="A88" s="4"/>
      <c r="B88" s="2"/>
      <c r="C88" s="3"/>
      <c r="D88" s="8"/>
    </row>
    <row r="89" spans="1:4" ht="33" customHeight="1" thickTop="1">
      <c r="A89" s="84" t="s">
        <v>166</v>
      </c>
      <c r="B89" s="85"/>
      <c r="C89" s="86"/>
      <c r="D89" s="5"/>
    </row>
    <row r="90" spans="1:4" ht="26.25" customHeight="1">
      <c r="A90" s="87" t="s">
        <v>81</v>
      </c>
      <c r="B90" s="9" t="s">
        <v>167</v>
      </c>
      <c r="C90" s="88" t="e">
        <f>'Calc sheet'!$Z$6</f>
        <v>#DIV/0!</v>
      </c>
      <c r="D90" s="5"/>
    </row>
    <row r="91" spans="1:4" ht="26.25" customHeight="1">
      <c r="A91" s="87"/>
      <c r="B91" s="10" t="s">
        <v>168</v>
      </c>
      <c r="C91" s="88"/>
      <c r="D91" s="5"/>
    </row>
    <row r="92" spans="1:4" ht="26.25" customHeight="1">
      <c r="A92" s="87"/>
      <c r="B92" s="11" t="s">
        <v>169</v>
      </c>
      <c r="C92" s="89"/>
      <c r="D92" s="5"/>
    </row>
    <row r="93" spans="1:4" ht="26.25" customHeight="1">
      <c r="A93" s="87" t="s">
        <v>82</v>
      </c>
      <c r="B93" s="9" t="s">
        <v>170</v>
      </c>
      <c r="C93" s="81" t="e">
        <f>'Calc sheet'!$AA$6</f>
        <v>#DIV/0!</v>
      </c>
      <c r="D93" s="6"/>
    </row>
    <row r="94" spans="1:4" ht="26.25" customHeight="1">
      <c r="A94" s="87"/>
      <c r="B94" s="10" t="s">
        <v>171</v>
      </c>
      <c r="C94" s="82"/>
      <c r="D94" s="6"/>
    </row>
    <row r="95" spans="1:4" ht="26.25" customHeight="1">
      <c r="A95" s="87"/>
      <c r="B95" s="11" t="s">
        <v>130</v>
      </c>
      <c r="C95" s="83"/>
      <c r="D95" s="6"/>
    </row>
    <row r="96" spans="1:4" ht="26.25" customHeight="1">
      <c r="A96" s="87" t="s">
        <v>83</v>
      </c>
      <c r="B96" s="9" t="s">
        <v>172</v>
      </c>
      <c r="C96" s="81" t="e">
        <f>'Calc sheet'!$AB$6</f>
        <v>#DIV/0!</v>
      </c>
      <c r="D96" s="6"/>
    </row>
    <row r="97" spans="1:4" ht="26.25" customHeight="1">
      <c r="A97" s="87"/>
      <c r="B97" s="10" t="s">
        <v>173</v>
      </c>
      <c r="C97" s="82"/>
      <c r="D97" s="6"/>
    </row>
    <row r="98" spans="1:4" ht="26.25" customHeight="1">
      <c r="A98" s="87"/>
      <c r="B98" s="11" t="s">
        <v>174</v>
      </c>
      <c r="C98" s="83"/>
      <c r="D98" s="6"/>
    </row>
    <row r="99" spans="1:4" ht="26.25" customHeight="1">
      <c r="A99" s="87" t="s">
        <v>84</v>
      </c>
      <c r="B99" s="9" t="s">
        <v>175</v>
      </c>
      <c r="C99" s="81" t="e">
        <f>'Calc sheet'!$AC$6</f>
        <v>#DIV/0!</v>
      </c>
      <c r="D99" s="6"/>
    </row>
    <row r="100" spans="1:4" ht="26.25" customHeight="1">
      <c r="A100" s="87"/>
      <c r="B100" s="10" t="s">
        <v>176</v>
      </c>
      <c r="C100" s="82"/>
      <c r="D100" s="6"/>
    </row>
    <row r="101" spans="1:4" ht="26.25" customHeight="1">
      <c r="A101" s="87"/>
      <c r="B101" s="11" t="s">
        <v>177</v>
      </c>
      <c r="C101" s="83"/>
      <c r="D101" s="6"/>
    </row>
    <row r="102" spans="1:4" ht="26.25" customHeight="1">
      <c r="A102" s="87" t="s">
        <v>85</v>
      </c>
      <c r="B102" s="9" t="s">
        <v>203</v>
      </c>
      <c r="C102" s="81" t="e">
        <f>'Calc sheet'!$AD$6</f>
        <v>#DIV/0!</v>
      </c>
      <c r="D102" s="6"/>
    </row>
    <row r="103" spans="1:4" ht="26.25" customHeight="1">
      <c r="A103" s="87"/>
      <c r="B103" s="10" t="s">
        <v>204</v>
      </c>
      <c r="C103" s="82"/>
      <c r="D103" s="6"/>
    </row>
    <row r="104" spans="1:4" ht="26.25" customHeight="1">
      <c r="A104" s="87"/>
      <c r="B104" s="11" t="s">
        <v>205</v>
      </c>
      <c r="C104" s="83"/>
      <c r="D104" s="6"/>
    </row>
    <row r="105" spans="1:4" ht="26.25" customHeight="1">
      <c r="A105" s="87" t="s">
        <v>86</v>
      </c>
      <c r="B105" s="9" t="s">
        <v>178</v>
      </c>
      <c r="C105" s="81" t="e">
        <f>'Calc sheet'!$AE$6</f>
        <v>#DIV/0!</v>
      </c>
      <c r="D105" s="6"/>
    </row>
    <row r="106" spans="1:4" ht="26.25" customHeight="1">
      <c r="A106" s="87"/>
      <c r="B106" s="10" t="s">
        <v>179</v>
      </c>
      <c r="C106" s="82"/>
      <c r="D106" s="6"/>
    </row>
    <row r="107" spans="1:4" ht="26.25" customHeight="1">
      <c r="A107" s="87"/>
      <c r="B107" s="11" t="s">
        <v>180</v>
      </c>
      <c r="C107" s="83"/>
      <c r="D107" s="6"/>
    </row>
    <row r="108" spans="1:4" ht="26.25" customHeight="1">
      <c r="A108" s="87" t="s">
        <v>87</v>
      </c>
      <c r="B108" s="9" t="s">
        <v>211</v>
      </c>
      <c r="C108" s="81" t="e">
        <f>'Calc sheet'!$AF$6</f>
        <v>#DIV/0!</v>
      </c>
      <c r="D108" s="6"/>
    </row>
    <row r="109" spans="1:4" ht="26.25" customHeight="1">
      <c r="A109" s="87"/>
      <c r="B109" s="10" t="s">
        <v>212</v>
      </c>
      <c r="C109" s="82"/>
      <c r="D109" s="6"/>
    </row>
    <row r="110" spans="1:4" ht="26.25" customHeight="1">
      <c r="A110" s="87"/>
      <c r="B110" s="11" t="s">
        <v>213</v>
      </c>
      <c r="C110" s="83"/>
      <c r="D110" s="6"/>
    </row>
    <row r="111" spans="1:4" ht="26.25" customHeight="1">
      <c r="A111" s="87" t="s">
        <v>88</v>
      </c>
      <c r="B111" s="9" t="s">
        <v>12</v>
      </c>
      <c r="C111" s="81" t="e">
        <f>'Calc sheet'!$AG$6</f>
        <v>#DIV/0!</v>
      </c>
      <c r="D111" s="6"/>
    </row>
    <row r="112" spans="1:4" ht="26.25" customHeight="1">
      <c r="A112" s="87"/>
      <c r="B112" s="10" t="s">
        <v>181</v>
      </c>
      <c r="C112" s="82"/>
      <c r="D112" s="6"/>
    </row>
    <row r="113" spans="1:4" ht="26.25" customHeight="1" thickBot="1">
      <c r="A113" s="87"/>
      <c r="B113" s="11" t="s">
        <v>182</v>
      </c>
      <c r="C113" s="83"/>
      <c r="D113" s="6"/>
    </row>
    <row r="114" spans="1:4" ht="8.25" customHeight="1" thickBot="1" thickTop="1">
      <c r="A114" s="13"/>
      <c r="B114" s="14"/>
      <c r="C114" s="15"/>
      <c r="D114" s="6"/>
    </row>
    <row r="115" spans="1:4" ht="84.75" customHeight="1" thickBot="1" thickTop="1">
      <c r="A115" s="92" t="s">
        <v>183</v>
      </c>
      <c r="B115" s="93"/>
      <c r="C115" s="12" t="e">
        <f>AVERAGE(C90:C113)</f>
        <v>#DIV/0!</v>
      </c>
      <c r="D115" s="7"/>
    </row>
    <row r="116" spans="1:4" ht="8.25" customHeight="1" thickBot="1" thickTop="1">
      <c r="A116" s="4"/>
      <c r="B116" s="2"/>
      <c r="C116" s="3"/>
      <c r="D116" s="8"/>
    </row>
    <row r="117" spans="1:4" ht="32.25" customHeight="1" thickTop="1">
      <c r="A117" s="84" t="s">
        <v>184</v>
      </c>
      <c r="B117" s="85"/>
      <c r="C117" s="86"/>
      <c r="D117" s="6"/>
    </row>
    <row r="118" spans="1:4" ht="26.25" customHeight="1">
      <c r="A118" s="87" t="s">
        <v>89</v>
      </c>
      <c r="B118" s="9" t="s">
        <v>185</v>
      </c>
      <c r="C118" s="81" t="e">
        <f>'Calc sheet'!$AH$6</f>
        <v>#DIV/0!</v>
      </c>
      <c r="D118" s="6"/>
    </row>
    <row r="119" spans="1:4" ht="26.25" customHeight="1">
      <c r="A119" s="87"/>
      <c r="B119" s="10" t="s">
        <v>186</v>
      </c>
      <c r="C119" s="82"/>
      <c r="D119" s="6"/>
    </row>
    <row r="120" spans="1:4" ht="26.25" customHeight="1">
      <c r="A120" s="87"/>
      <c r="B120" s="11" t="s">
        <v>187</v>
      </c>
      <c r="C120" s="83"/>
      <c r="D120" s="6"/>
    </row>
    <row r="121" spans="1:4" ht="26.25" customHeight="1">
      <c r="A121" s="87" t="s">
        <v>90</v>
      </c>
      <c r="B121" s="9" t="s">
        <v>26</v>
      </c>
      <c r="C121" s="81" t="e">
        <f>'Calc sheet'!$AI$6</f>
        <v>#DIV/0!</v>
      </c>
      <c r="D121" s="6"/>
    </row>
    <row r="122" spans="1:4" ht="26.25" customHeight="1">
      <c r="A122" s="87"/>
      <c r="B122" s="10" t="s">
        <v>27</v>
      </c>
      <c r="C122" s="82"/>
      <c r="D122" s="6"/>
    </row>
    <row r="123" spans="1:4" ht="26.25" customHeight="1">
      <c r="A123" s="87"/>
      <c r="B123" s="11" t="s">
        <v>188</v>
      </c>
      <c r="C123" s="83"/>
      <c r="D123" s="6"/>
    </row>
    <row r="124" spans="1:4" ht="26.25" customHeight="1">
      <c r="A124" s="87" t="s">
        <v>97</v>
      </c>
      <c r="B124" s="9" t="s">
        <v>131</v>
      </c>
      <c r="C124" s="81" t="e">
        <f>'Calc sheet'!$AJ$6</f>
        <v>#DIV/0!</v>
      </c>
      <c r="D124" s="6"/>
    </row>
    <row r="125" spans="1:4" ht="26.25" customHeight="1">
      <c r="A125" s="87"/>
      <c r="B125" s="10" t="s">
        <v>28</v>
      </c>
      <c r="C125" s="82"/>
      <c r="D125" s="6"/>
    </row>
    <row r="126" spans="1:4" ht="26.25" customHeight="1">
      <c r="A126" s="87"/>
      <c r="B126" s="11" t="s">
        <v>132</v>
      </c>
      <c r="C126" s="83"/>
      <c r="D126" s="6"/>
    </row>
    <row r="127" spans="1:4" ht="26.25" customHeight="1">
      <c r="A127" s="87" t="s">
        <v>115</v>
      </c>
      <c r="B127" s="9" t="s">
        <v>29</v>
      </c>
      <c r="C127" s="81" t="e">
        <f>'Calc sheet'!$AK$6</f>
        <v>#DIV/0!</v>
      </c>
      <c r="D127" s="6"/>
    </row>
    <row r="128" spans="1:4" ht="26.25" customHeight="1">
      <c r="A128" s="87"/>
      <c r="B128" s="10" t="s">
        <v>189</v>
      </c>
      <c r="C128" s="82"/>
      <c r="D128" s="6"/>
    </row>
    <row r="129" spans="1:4" ht="26.25" customHeight="1">
      <c r="A129" s="87"/>
      <c r="B129" s="11" t="s">
        <v>116</v>
      </c>
      <c r="C129" s="83"/>
      <c r="D129" s="6"/>
    </row>
    <row r="130" spans="1:4" ht="26.25" customHeight="1">
      <c r="A130" s="87" t="s">
        <v>119</v>
      </c>
      <c r="B130" s="9" t="s">
        <v>30</v>
      </c>
      <c r="C130" s="81" t="e">
        <f>'Calc sheet'!$AL$6</f>
        <v>#DIV/0!</v>
      </c>
      <c r="D130" s="6"/>
    </row>
    <row r="131" spans="1:4" ht="26.25" customHeight="1">
      <c r="A131" s="87"/>
      <c r="B131" s="10" t="s">
        <v>31</v>
      </c>
      <c r="C131" s="82"/>
      <c r="D131" s="6"/>
    </row>
    <row r="132" spans="1:4" ht="26.25" customHeight="1" thickBot="1">
      <c r="A132" s="87"/>
      <c r="B132" s="11" t="s">
        <v>190</v>
      </c>
      <c r="C132" s="83"/>
      <c r="D132" s="6"/>
    </row>
    <row r="133" spans="1:4" ht="8.25" customHeight="1" thickBot="1" thickTop="1">
      <c r="A133" s="13"/>
      <c r="B133" s="14"/>
      <c r="C133" s="15"/>
      <c r="D133" s="6"/>
    </row>
    <row r="134" spans="1:4" ht="84.75" customHeight="1" thickBot="1" thickTop="1">
      <c r="A134" s="90" t="s">
        <v>191</v>
      </c>
      <c r="B134" s="91"/>
      <c r="C134" s="12" t="e">
        <f>AVERAGE(C118:C132)</f>
        <v>#DIV/0!</v>
      </c>
      <c r="D134" s="6"/>
    </row>
    <row r="135" spans="1:4" ht="8.25" customHeight="1" thickTop="1">
      <c r="A135" s="4"/>
      <c r="B135" s="2"/>
      <c r="C135" s="3"/>
      <c r="D135" s="8"/>
    </row>
  </sheetData>
  <sheetProtection/>
  <mergeCells count="86">
    <mergeCell ref="A134:B134"/>
    <mergeCell ref="A49:A51"/>
    <mergeCell ref="A52:A54"/>
    <mergeCell ref="A55:A57"/>
    <mergeCell ref="A58:A60"/>
    <mergeCell ref="A90:A92"/>
    <mergeCell ref="A71:A73"/>
    <mergeCell ref="A77:A79"/>
    <mergeCell ref="A74:A76"/>
    <mergeCell ref="A130:A132"/>
    <mergeCell ref="A118:A120"/>
    <mergeCell ref="A87:B87"/>
    <mergeCell ref="A108:A110"/>
    <mergeCell ref="A111:A113"/>
    <mergeCell ref="A117:C117"/>
    <mergeCell ref="A115:B115"/>
    <mergeCell ref="C99:C101"/>
    <mergeCell ref="A105:A107"/>
    <mergeCell ref="A96:A98"/>
    <mergeCell ref="A102:A104"/>
    <mergeCell ref="A8:A10"/>
    <mergeCell ref="A11:A13"/>
    <mergeCell ref="A65:A67"/>
    <mergeCell ref="A68:A70"/>
    <mergeCell ref="A36:A38"/>
    <mergeCell ref="A46:A48"/>
    <mergeCell ref="A18:A20"/>
    <mergeCell ref="A62:B62"/>
    <mergeCell ref="A40:B40"/>
    <mergeCell ref="A15:B15"/>
    <mergeCell ref="A2:A4"/>
    <mergeCell ref="A121:A123"/>
    <mergeCell ref="A124:A126"/>
    <mergeCell ref="A127:A129"/>
    <mergeCell ref="A5:A7"/>
    <mergeCell ref="A21:A23"/>
    <mergeCell ref="A24:A26"/>
    <mergeCell ref="A99:A101"/>
    <mergeCell ref="A83:A85"/>
    <mergeCell ref="A43:A45"/>
    <mergeCell ref="A33:A35"/>
    <mergeCell ref="A17:C17"/>
    <mergeCell ref="C52:C54"/>
    <mergeCell ref="C46:C48"/>
    <mergeCell ref="C36:C38"/>
    <mergeCell ref="C24:C26"/>
    <mergeCell ref="A27:A29"/>
    <mergeCell ref="C18:C20"/>
    <mergeCell ref="C21:C23"/>
    <mergeCell ref="C108:C110"/>
    <mergeCell ref="C111:C113"/>
    <mergeCell ref="C83:C85"/>
    <mergeCell ref="C90:C92"/>
    <mergeCell ref="C93:C95"/>
    <mergeCell ref="C96:C98"/>
    <mergeCell ref="C102:C104"/>
    <mergeCell ref="C105:C107"/>
    <mergeCell ref="A80:A82"/>
    <mergeCell ref="C74:C76"/>
    <mergeCell ref="A93:A95"/>
    <mergeCell ref="C58:C60"/>
    <mergeCell ref="C80:C82"/>
    <mergeCell ref="C65:C67"/>
    <mergeCell ref="C68:C70"/>
    <mergeCell ref="C71:C73"/>
    <mergeCell ref="C77:C79"/>
    <mergeCell ref="A1:C1"/>
    <mergeCell ref="A64:C64"/>
    <mergeCell ref="C27:C29"/>
    <mergeCell ref="C30:C32"/>
    <mergeCell ref="C33:C35"/>
    <mergeCell ref="C5:C7"/>
    <mergeCell ref="C8:C10"/>
    <mergeCell ref="C11:C13"/>
    <mergeCell ref="C49:C51"/>
    <mergeCell ref="A30:A32"/>
    <mergeCell ref="C2:C4"/>
    <mergeCell ref="C127:C129"/>
    <mergeCell ref="C130:C132"/>
    <mergeCell ref="A89:C89"/>
    <mergeCell ref="A42:C42"/>
    <mergeCell ref="C118:C120"/>
    <mergeCell ref="C121:C123"/>
    <mergeCell ref="C124:C126"/>
    <mergeCell ref="C55:C57"/>
    <mergeCell ref="C43:C45"/>
  </mergeCells>
  <conditionalFormatting sqref="C115 C15 C40 C87 C118:C132 C18:C38 C2:C13 C43:C60 C62 C65:C82 C134 C93 C96">
    <cfRule type="cellIs" priority="1" dxfId="3" operator="greaterThanOrEqual" stopIfTrue="1">
      <formula>0.8</formula>
    </cfRule>
    <cfRule type="cellIs" priority="2" dxfId="2" operator="between" stopIfTrue="1">
      <formula>0.5</formula>
      <formula>0.799</formula>
    </cfRule>
    <cfRule type="cellIs" priority="3" dxfId="1" operator="lessThan" stopIfTrue="1">
      <formula>0.5</formula>
    </cfRule>
  </conditionalFormatting>
  <conditionalFormatting sqref="C90:C92">
    <cfRule type="cellIs" priority="4" dxfId="3" operator="greaterThanOrEqual" stopIfTrue="1">
      <formula>0.8</formula>
    </cfRule>
    <cfRule type="cellIs" priority="5" dxfId="2" operator="between" stopIfTrue="1">
      <formula>0.5</formula>
      <formula>0.7999</formula>
    </cfRule>
    <cfRule type="cellIs" priority="6" dxfId="1" operator="lessThan" stopIfTrue="1">
      <formula>0.5</formula>
    </cfRule>
  </conditionalFormatting>
  <conditionalFormatting sqref="C83:C85 C99:C113">
    <cfRule type="cellIs" priority="7" dxfId="3" operator="greaterThan" stopIfTrue="1">
      <formula>0.8</formula>
    </cfRule>
    <cfRule type="cellIs" priority="8" dxfId="2" operator="between" stopIfTrue="1">
      <formula>0.5</formula>
      <formula>0.799</formula>
    </cfRule>
    <cfRule type="cellIs" priority="9" dxfId="1" operator="lessThan" stopIfTrue="1">
      <formula>0.5</formula>
    </cfRule>
  </conditionalFormatting>
  <printOptions horizontalCentered="1"/>
  <pageMargins left="0.65" right="0.61" top="0.61" bottom="0.63" header="0.31496062992125984" footer="0.5118110236220472"/>
  <pageSetup horizontalDpi="600" verticalDpi="600" orientation="portrait" paperSize="9" r:id="rId2"/>
  <headerFooter alignWithMargins="0">
    <oddHeader>&amp;C&amp;"Arial,Bold"&amp;14SAFETY CULTURE SURVEY&amp;R&amp;D</oddHeader>
  </headerFooter>
  <rowBreaks count="6" manualBreakCount="6">
    <brk id="16" max="255" man="1"/>
    <brk id="41" max="255" man="1"/>
    <brk id="63" max="255" man="1"/>
    <brk id="87" max="255" man="1"/>
    <brk id="116" max="255" man="1"/>
    <brk id="13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L2"/>
  <sheetViews>
    <sheetView showGridLine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bestFit="1" customWidth="1"/>
  </cols>
  <sheetData>
    <row r="1" spans="1:38" ht="12.75">
      <c r="A1" s="73"/>
      <c r="B1" s="97" t="s">
        <v>121</v>
      </c>
      <c r="C1" s="98"/>
      <c r="D1" s="98"/>
      <c r="E1" s="99"/>
      <c r="F1" s="94" t="s">
        <v>18</v>
      </c>
      <c r="G1" s="95"/>
      <c r="H1" s="95"/>
      <c r="I1" s="95"/>
      <c r="J1" s="95"/>
      <c r="K1" s="95"/>
      <c r="L1" s="96"/>
      <c r="M1" s="109" t="s">
        <v>0</v>
      </c>
      <c r="N1" s="110"/>
      <c r="O1" s="110"/>
      <c r="P1" s="110"/>
      <c r="Q1" s="110"/>
      <c r="R1" s="111"/>
      <c r="S1" s="100" t="s">
        <v>122</v>
      </c>
      <c r="T1" s="101"/>
      <c r="U1" s="101"/>
      <c r="V1" s="101"/>
      <c r="W1" s="101"/>
      <c r="X1" s="101"/>
      <c r="Y1" s="102"/>
      <c r="Z1" s="106" t="s">
        <v>11</v>
      </c>
      <c r="AA1" s="107"/>
      <c r="AB1" s="107"/>
      <c r="AC1" s="107"/>
      <c r="AD1" s="107"/>
      <c r="AE1" s="107"/>
      <c r="AF1" s="107"/>
      <c r="AG1" s="108"/>
      <c r="AH1" s="103" t="s">
        <v>193</v>
      </c>
      <c r="AI1" s="104"/>
      <c r="AJ1" s="104"/>
      <c r="AK1" s="104"/>
      <c r="AL1" s="105"/>
    </row>
    <row r="2" spans="1:38" ht="12.75">
      <c r="A2" s="73" t="s">
        <v>120</v>
      </c>
      <c r="B2" s="74" t="s">
        <v>1</v>
      </c>
      <c r="C2" s="74" t="s">
        <v>2</v>
      </c>
      <c r="D2" s="74" t="s">
        <v>3</v>
      </c>
      <c r="E2" s="74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32</v>
      </c>
      <c r="M2" s="76" t="s">
        <v>33</v>
      </c>
      <c r="N2" s="76" t="s">
        <v>34</v>
      </c>
      <c r="O2" s="76" t="s">
        <v>35</v>
      </c>
      <c r="P2" s="76" t="s">
        <v>36</v>
      </c>
      <c r="Q2" s="76" t="s">
        <v>37</v>
      </c>
      <c r="R2" s="76" t="s">
        <v>38</v>
      </c>
      <c r="S2" s="77" t="s">
        <v>39</v>
      </c>
      <c r="T2" s="77" t="s">
        <v>40</v>
      </c>
      <c r="U2" s="77" t="s">
        <v>41</v>
      </c>
      <c r="V2" s="77" t="s">
        <v>42</v>
      </c>
      <c r="W2" s="77" t="s">
        <v>43</v>
      </c>
      <c r="X2" s="77" t="s">
        <v>44</v>
      </c>
      <c r="Y2" s="77" t="s">
        <v>45</v>
      </c>
      <c r="Z2" s="78" t="s">
        <v>46</v>
      </c>
      <c r="AA2" s="78" t="s">
        <v>47</v>
      </c>
      <c r="AB2" s="78" t="s">
        <v>48</v>
      </c>
      <c r="AC2" s="78" t="s">
        <v>49</v>
      </c>
      <c r="AD2" s="78" t="s">
        <v>50</v>
      </c>
      <c r="AE2" s="78" t="s">
        <v>51</v>
      </c>
      <c r="AF2" s="78" t="s">
        <v>52</v>
      </c>
      <c r="AG2" s="78" t="s">
        <v>53</v>
      </c>
      <c r="AH2" s="79" t="s">
        <v>54</v>
      </c>
      <c r="AI2" s="79" t="s">
        <v>55</v>
      </c>
      <c r="AJ2" s="79" t="s">
        <v>14</v>
      </c>
      <c r="AK2" s="79" t="s">
        <v>15</v>
      </c>
      <c r="AL2" s="79" t="s">
        <v>16</v>
      </c>
    </row>
  </sheetData>
  <sheetProtection/>
  <mergeCells count="6">
    <mergeCell ref="F1:L1"/>
    <mergeCell ref="B1:E1"/>
    <mergeCell ref="S1:Y1"/>
    <mergeCell ref="AH1:AL1"/>
    <mergeCell ref="Z1:AG1"/>
    <mergeCell ref="M1:R1"/>
  </mergeCells>
  <printOptions/>
  <pageMargins left="0.75" right="0.75" top="1" bottom="1" header="0.5" footer="0.5"/>
  <pageSetup horizontalDpi="600" verticalDpi="600" orientation="landscape" paperSize="9" r:id="rId1"/>
  <colBreaks count="2" manualBreakCount="2">
    <brk id="12" max="65535" man="1"/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30"/>
  <sheetViews>
    <sheetView showGridLines="0" showOutlineSymbols="0" zoomScalePageLayoutView="0" workbookViewId="0" topLeftCell="Y1">
      <selection activeCell="A1" sqref="A1"/>
    </sheetView>
  </sheetViews>
  <sheetFormatPr defaultColWidth="9.140625" defaultRowHeight="12.75"/>
  <cols>
    <col min="1" max="1" width="13.57421875" style="0" bestFit="1" customWidth="1"/>
    <col min="24" max="24" width="9.28125" style="0" bestFit="1" customWidth="1"/>
    <col min="25" max="25" width="11.140625" style="0" bestFit="1" customWidth="1"/>
    <col min="26" max="32" width="9.28125" style="0" bestFit="1" customWidth="1"/>
    <col min="33" max="33" width="11.140625" style="0" bestFit="1" customWidth="1"/>
    <col min="34" max="37" width="9.28125" style="0" bestFit="1" customWidth="1"/>
    <col min="38" max="38" width="11.140625" style="0" bestFit="1" customWidth="1"/>
  </cols>
  <sheetData>
    <row r="1" spans="2:38" s="51" customFormat="1" ht="13.5" thickBot="1">
      <c r="B1" s="118" t="s">
        <v>121</v>
      </c>
      <c r="C1" s="118"/>
      <c r="D1" s="118"/>
      <c r="E1" s="118"/>
      <c r="F1" s="119" t="s">
        <v>18</v>
      </c>
      <c r="G1" s="119"/>
      <c r="H1" s="119"/>
      <c r="I1" s="119"/>
      <c r="J1" s="119"/>
      <c r="K1" s="119"/>
      <c r="M1" s="117" t="s">
        <v>0</v>
      </c>
      <c r="N1" s="117"/>
      <c r="O1" s="117"/>
      <c r="P1" s="117"/>
      <c r="Q1" s="117"/>
      <c r="R1" s="117"/>
      <c r="S1" s="112" t="s">
        <v>122</v>
      </c>
      <c r="T1" s="112"/>
      <c r="U1" s="112"/>
      <c r="V1" s="112"/>
      <c r="W1" s="112"/>
      <c r="X1" s="112"/>
      <c r="Y1" s="112"/>
      <c r="Z1" s="116" t="s">
        <v>11</v>
      </c>
      <c r="AA1" s="116"/>
      <c r="AB1" s="116"/>
      <c r="AC1" s="116"/>
      <c r="AD1" s="116"/>
      <c r="AE1" s="116"/>
      <c r="AF1" s="116"/>
      <c r="AG1" s="116"/>
      <c r="AH1" s="113" t="s">
        <v>193</v>
      </c>
      <c r="AI1" s="113"/>
      <c r="AJ1" s="113"/>
      <c r="AK1" s="113"/>
      <c r="AL1" s="113"/>
    </row>
    <row r="2" spans="1:38" s="20" customFormat="1" ht="12.75">
      <c r="A2" s="21"/>
      <c r="B2" s="56" t="s">
        <v>1</v>
      </c>
      <c r="C2" s="57" t="s">
        <v>2</v>
      </c>
      <c r="D2" s="57" t="s">
        <v>3</v>
      </c>
      <c r="E2" s="57" t="s">
        <v>4</v>
      </c>
      <c r="F2" s="48" t="s">
        <v>5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80" t="s">
        <v>32</v>
      </c>
      <c r="M2" s="46" t="s">
        <v>33</v>
      </c>
      <c r="N2" s="47" t="s">
        <v>34</v>
      </c>
      <c r="O2" s="47" t="s">
        <v>35</v>
      </c>
      <c r="P2" s="47" t="s">
        <v>36</v>
      </c>
      <c r="Q2" s="47" t="s">
        <v>37</v>
      </c>
      <c r="R2" s="47" t="s">
        <v>38</v>
      </c>
      <c r="S2" s="39" t="s">
        <v>39</v>
      </c>
      <c r="T2" s="40" t="s">
        <v>40</v>
      </c>
      <c r="U2" s="40" t="s">
        <v>41</v>
      </c>
      <c r="V2" s="40" t="s">
        <v>42</v>
      </c>
      <c r="W2" s="40" t="s">
        <v>43</v>
      </c>
      <c r="X2" s="40" t="s">
        <v>44</v>
      </c>
      <c r="Y2" s="41" t="s">
        <v>45</v>
      </c>
      <c r="Z2" s="43" t="s">
        <v>1</v>
      </c>
      <c r="AA2" s="44" t="s">
        <v>2</v>
      </c>
      <c r="AB2" s="44" t="s">
        <v>3</v>
      </c>
      <c r="AC2" s="44" t="s">
        <v>4</v>
      </c>
      <c r="AD2" s="44" t="s">
        <v>5</v>
      </c>
      <c r="AE2" s="44" t="s">
        <v>6</v>
      </c>
      <c r="AF2" s="44" t="s">
        <v>7</v>
      </c>
      <c r="AG2" s="45" t="s">
        <v>8</v>
      </c>
      <c r="AH2" s="26" t="s">
        <v>51</v>
      </c>
      <c r="AI2" s="27" t="s">
        <v>52</v>
      </c>
      <c r="AJ2" s="27" t="s">
        <v>53</v>
      </c>
      <c r="AK2" s="27" t="s">
        <v>54</v>
      </c>
      <c r="AL2" s="28" t="s">
        <v>55</v>
      </c>
    </row>
    <row r="3" spans="1:38" ht="12.75">
      <c r="A3" s="22" t="s">
        <v>92</v>
      </c>
      <c r="B3" s="29" t="e">
        <f>AVERAGE('Data sheet'!B:B)</f>
        <v>#DIV/0!</v>
      </c>
      <c r="C3" s="6" t="e">
        <f>AVERAGE('Data sheet'!C:C)</f>
        <v>#DIV/0!</v>
      </c>
      <c r="D3" s="6" t="e">
        <f>AVERAGE('Data sheet'!D:D)</f>
        <v>#DIV/0!</v>
      </c>
      <c r="E3" s="6" t="e">
        <f>AVERAGE('Data sheet'!E:E)</f>
        <v>#DIV/0!</v>
      </c>
      <c r="F3" s="29" t="e">
        <f>AVERAGE('Data sheet'!F:F)</f>
        <v>#DIV/0!</v>
      </c>
      <c r="G3" s="6" t="e">
        <f>AVERAGE('Data sheet'!G:G)</f>
        <v>#DIV/0!</v>
      </c>
      <c r="H3" s="6" t="e">
        <f>AVERAGE('Data sheet'!H:H)</f>
        <v>#DIV/0!</v>
      </c>
      <c r="I3" s="6" t="e">
        <f>AVERAGE('Data sheet'!I:I)</f>
        <v>#DIV/0!</v>
      </c>
      <c r="J3" s="6" t="e">
        <f>AVERAGE('Data sheet'!J:J)</f>
        <v>#DIV/0!</v>
      </c>
      <c r="K3" s="6" t="e">
        <f>AVERAGE('Data sheet'!K:K)</f>
        <v>#DIV/0!</v>
      </c>
      <c r="L3" s="30" t="e">
        <f>AVERAGE('Data sheet'!L:L)</f>
        <v>#DIV/0!</v>
      </c>
      <c r="M3" s="29" t="e">
        <f>AVERAGE('Data sheet'!M:M)</f>
        <v>#DIV/0!</v>
      </c>
      <c r="N3" s="6" t="e">
        <f>AVERAGE('Data sheet'!N:N)</f>
        <v>#DIV/0!</v>
      </c>
      <c r="O3" s="6" t="e">
        <f>AVERAGE('Data sheet'!O:O)</f>
        <v>#DIV/0!</v>
      </c>
      <c r="P3" s="6" t="e">
        <f>AVERAGE('Data sheet'!P:P)</f>
        <v>#DIV/0!</v>
      </c>
      <c r="Q3" s="6" t="e">
        <f>AVERAGE('Data sheet'!Q:Q)</f>
        <v>#DIV/0!</v>
      </c>
      <c r="R3" s="6" t="e">
        <f>AVERAGE('Data sheet'!R:R)</f>
        <v>#DIV/0!</v>
      </c>
      <c r="S3" s="29" t="e">
        <f>AVERAGE('Data sheet'!S:S)</f>
        <v>#DIV/0!</v>
      </c>
      <c r="T3" s="6" t="e">
        <f>AVERAGE('Data sheet'!T:T)</f>
        <v>#DIV/0!</v>
      </c>
      <c r="U3" s="6" t="e">
        <f>AVERAGE('Data sheet'!U:U)</f>
        <v>#DIV/0!</v>
      </c>
      <c r="V3" s="6" t="e">
        <f>AVERAGE('Data sheet'!V:V)</f>
        <v>#DIV/0!</v>
      </c>
      <c r="W3" s="6" t="e">
        <f>AVERAGE('Data sheet'!W:W)</f>
        <v>#DIV/0!</v>
      </c>
      <c r="X3" s="6" t="e">
        <f>AVERAGE('Data sheet'!X:X)</f>
        <v>#DIV/0!</v>
      </c>
      <c r="Y3" s="30" t="e">
        <f>AVERAGE('Data sheet'!Y:Y)</f>
        <v>#DIV/0!</v>
      </c>
      <c r="Z3" s="29" t="e">
        <f>AVERAGE('Data sheet'!Z:Z)</f>
        <v>#DIV/0!</v>
      </c>
      <c r="AA3" s="6" t="e">
        <f>AVERAGE('Data sheet'!AA:AA)</f>
        <v>#DIV/0!</v>
      </c>
      <c r="AB3" s="6" t="e">
        <f>AVERAGE('Data sheet'!AB:AB)</f>
        <v>#DIV/0!</v>
      </c>
      <c r="AC3" s="6" t="e">
        <f>AVERAGE('Data sheet'!AC:AC)</f>
        <v>#DIV/0!</v>
      </c>
      <c r="AD3" s="6" t="e">
        <f>AVERAGE('Data sheet'!AD:AD)</f>
        <v>#DIV/0!</v>
      </c>
      <c r="AE3" s="6" t="e">
        <f>AVERAGE('Data sheet'!AE:AE)</f>
        <v>#DIV/0!</v>
      </c>
      <c r="AF3" s="6" t="e">
        <f>AVERAGE('Data sheet'!AF:AF)</f>
        <v>#DIV/0!</v>
      </c>
      <c r="AG3" s="30" t="e">
        <f>AVERAGE('Data sheet'!AG:AG)</f>
        <v>#DIV/0!</v>
      </c>
      <c r="AH3" s="29" t="e">
        <f>AVERAGE('Data sheet'!AH:AH)</f>
        <v>#DIV/0!</v>
      </c>
      <c r="AI3" s="6" t="e">
        <f>AVERAGE('Data sheet'!AI:AI)</f>
        <v>#DIV/0!</v>
      </c>
      <c r="AJ3" s="6" t="e">
        <f>AVERAGE('Data sheet'!AJ:AJ)</f>
        <v>#DIV/0!</v>
      </c>
      <c r="AK3" s="6" t="e">
        <f>AVERAGE('Data sheet'!AK:AK)</f>
        <v>#DIV/0!</v>
      </c>
      <c r="AL3" s="30" t="e">
        <f>AVERAGE('Data sheet'!AL:AL)</f>
        <v>#DIV/0!</v>
      </c>
    </row>
    <row r="4" spans="1:38" s="1" customFormat="1" ht="12.75">
      <c r="A4" s="23" t="s">
        <v>93</v>
      </c>
      <c r="B4" s="31" t="e">
        <f aca="true" t="shared" si="0" ref="B4:AL4">B3/2*100</f>
        <v>#DIV/0!</v>
      </c>
      <c r="C4" s="32" t="e">
        <f t="shared" si="0"/>
        <v>#DIV/0!</v>
      </c>
      <c r="D4" s="32" t="e">
        <f t="shared" si="0"/>
        <v>#DIV/0!</v>
      </c>
      <c r="E4" s="32" t="e">
        <f t="shared" si="0"/>
        <v>#DIV/0!</v>
      </c>
      <c r="F4" s="31" t="e">
        <f t="shared" si="0"/>
        <v>#DIV/0!</v>
      </c>
      <c r="G4" s="32" t="e">
        <f t="shared" si="0"/>
        <v>#DIV/0!</v>
      </c>
      <c r="H4" s="32" t="e">
        <f t="shared" si="0"/>
        <v>#DIV/0!</v>
      </c>
      <c r="I4" s="32" t="e">
        <f t="shared" si="0"/>
        <v>#DIV/0!</v>
      </c>
      <c r="J4" s="32" t="e">
        <f t="shared" si="0"/>
        <v>#DIV/0!</v>
      </c>
      <c r="K4" s="32" t="e">
        <f t="shared" si="0"/>
        <v>#DIV/0!</v>
      </c>
      <c r="L4" s="33" t="e">
        <f t="shared" si="0"/>
        <v>#DIV/0!</v>
      </c>
      <c r="M4" s="31" t="e">
        <f t="shared" si="0"/>
        <v>#DIV/0!</v>
      </c>
      <c r="N4" s="32" t="e">
        <f t="shared" si="0"/>
        <v>#DIV/0!</v>
      </c>
      <c r="O4" s="32" t="e">
        <f t="shared" si="0"/>
        <v>#DIV/0!</v>
      </c>
      <c r="P4" s="32" t="e">
        <f t="shared" si="0"/>
        <v>#DIV/0!</v>
      </c>
      <c r="Q4" s="32" t="e">
        <f t="shared" si="0"/>
        <v>#DIV/0!</v>
      </c>
      <c r="R4" s="32" t="e">
        <f t="shared" si="0"/>
        <v>#DIV/0!</v>
      </c>
      <c r="S4" s="31" t="e">
        <f t="shared" si="0"/>
        <v>#DIV/0!</v>
      </c>
      <c r="T4" s="32" t="e">
        <f t="shared" si="0"/>
        <v>#DIV/0!</v>
      </c>
      <c r="U4" s="32" t="e">
        <f t="shared" si="0"/>
        <v>#DIV/0!</v>
      </c>
      <c r="V4" s="32" t="e">
        <f t="shared" si="0"/>
        <v>#DIV/0!</v>
      </c>
      <c r="W4" s="32" t="e">
        <f t="shared" si="0"/>
        <v>#DIV/0!</v>
      </c>
      <c r="X4" s="32" t="e">
        <f t="shared" si="0"/>
        <v>#DIV/0!</v>
      </c>
      <c r="Y4" s="33" t="e">
        <f t="shared" si="0"/>
        <v>#DIV/0!</v>
      </c>
      <c r="Z4" s="31" t="e">
        <f t="shared" si="0"/>
        <v>#DIV/0!</v>
      </c>
      <c r="AA4" s="32" t="e">
        <f t="shared" si="0"/>
        <v>#DIV/0!</v>
      </c>
      <c r="AB4" s="32" t="e">
        <f t="shared" si="0"/>
        <v>#DIV/0!</v>
      </c>
      <c r="AC4" s="32" t="e">
        <f t="shared" si="0"/>
        <v>#DIV/0!</v>
      </c>
      <c r="AD4" s="32" t="e">
        <f t="shared" si="0"/>
        <v>#DIV/0!</v>
      </c>
      <c r="AE4" s="32" t="e">
        <f t="shared" si="0"/>
        <v>#DIV/0!</v>
      </c>
      <c r="AF4" s="32" t="e">
        <f t="shared" si="0"/>
        <v>#DIV/0!</v>
      </c>
      <c r="AG4" s="33" t="e">
        <f t="shared" si="0"/>
        <v>#DIV/0!</v>
      </c>
      <c r="AH4" s="31" t="e">
        <f t="shared" si="0"/>
        <v>#DIV/0!</v>
      </c>
      <c r="AI4" s="32" t="e">
        <f t="shared" si="0"/>
        <v>#DIV/0!</v>
      </c>
      <c r="AJ4" s="32" t="e">
        <f t="shared" si="0"/>
        <v>#DIV/0!</v>
      </c>
      <c r="AK4" s="32" t="e">
        <f t="shared" si="0"/>
        <v>#DIV/0!</v>
      </c>
      <c r="AL4" s="33" t="e">
        <f t="shared" si="0"/>
        <v>#DIV/0!</v>
      </c>
    </row>
    <row r="5" spans="1:38" ht="26.25">
      <c r="A5" s="24" t="s">
        <v>94</v>
      </c>
      <c r="B5" s="29" t="e">
        <f aca="true" t="shared" si="1" ref="B5:AL5">VLOOKUP(B4,$B$10:$C$30,2,TRUE)</f>
        <v>#DIV/0!</v>
      </c>
      <c r="C5" s="6" t="e">
        <f t="shared" si="1"/>
        <v>#DIV/0!</v>
      </c>
      <c r="D5" s="6" t="e">
        <f t="shared" si="1"/>
        <v>#DIV/0!</v>
      </c>
      <c r="E5" s="6" t="e">
        <f t="shared" si="1"/>
        <v>#DIV/0!</v>
      </c>
      <c r="F5" s="29" t="e">
        <f t="shared" si="1"/>
        <v>#DIV/0!</v>
      </c>
      <c r="G5" s="6" t="e">
        <f t="shared" si="1"/>
        <v>#DIV/0!</v>
      </c>
      <c r="H5" s="6" t="e">
        <f t="shared" si="1"/>
        <v>#DIV/0!</v>
      </c>
      <c r="I5" s="6" t="e">
        <f t="shared" si="1"/>
        <v>#DIV/0!</v>
      </c>
      <c r="J5" s="6" t="e">
        <f t="shared" si="1"/>
        <v>#DIV/0!</v>
      </c>
      <c r="K5" s="6" t="e">
        <f t="shared" si="1"/>
        <v>#DIV/0!</v>
      </c>
      <c r="L5" s="30" t="e">
        <f t="shared" si="1"/>
        <v>#DIV/0!</v>
      </c>
      <c r="M5" s="29" t="e">
        <f t="shared" si="1"/>
        <v>#DIV/0!</v>
      </c>
      <c r="N5" s="6" t="e">
        <f t="shared" si="1"/>
        <v>#DIV/0!</v>
      </c>
      <c r="O5" s="6" t="e">
        <f t="shared" si="1"/>
        <v>#DIV/0!</v>
      </c>
      <c r="P5" s="6" t="e">
        <f t="shared" si="1"/>
        <v>#DIV/0!</v>
      </c>
      <c r="Q5" s="6" t="e">
        <f t="shared" si="1"/>
        <v>#DIV/0!</v>
      </c>
      <c r="R5" s="6" t="e">
        <f t="shared" si="1"/>
        <v>#DIV/0!</v>
      </c>
      <c r="S5" s="29" t="e">
        <f t="shared" si="1"/>
        <v>#DIV/0!</v>
      </c>
      <c r="T5" s="6" t="e">
        <f t="shared" si="1"/>
        <v>#DIV/0!</v>
      </c>
      <c r="U5" s="6" t="e">
        <f t="shared" si="1"/>
        <v>#DIV/0!</v>
      </c>
      <c r="V5" s="6" t="e">
        <f t="shared" si="1"/>
        <v>#DIV/0!</v>
      </c>
      <c r="W5" s="6" t="e">
        <f t="shared" si="1"/>
        <v>#DIV/0!</v>
      </c>
      <c r="X5" s="6" t="e">
        <f t="shared" si="1"/>
        <v>#DIV/0!</v>
      </c>
      <c r="Y5" s="30" t="e">
        <f t="shared" si="1"/>
        <v>#DIV/0!</v>
      </c>
      <c r="Z5" s="29" t="e">
        <f t="shared" si="1"/>
        <v>#DIV/0!</v>
      </c>
      <c r="AA5" s="6" t="e">
        <f t="shared" si="1"/>
        <v>#DIV/0!</v>
      </c>
      <c r="AB5" s="6" t="e">
        <f t="shared" si="1"/>
        <v>#DIV/0!</v>
      </c>
      <c r="AC5" s="6" t="e">
        <f t="shared" si="1"/>
        <v>#DIV/0!</v>
      </c>
      <c r="AD5" s="6" t="e">
        <f t="shared" si="1"/>
        <v>#DIV/0!</v>
      </c>
      <c r="AE5" s="6" t="e">
        <f t="shared" si="1"/>
        <v>#DIV/0!</v>
      </c>
      <c r="AF5" s="6" t="e">
        <f t="shared" si="1"/>
        <v>#DIV/0!</v>
      </c>
      <c r="AG5" s="30" t="e">
        <f t="shared" si="1"/>
        <v>#DIV/0!</v>
      </c>
      <c r="AH5" s="29" t="e">
        <f t="shared" si="1"/>
        <v>#DIV/0!</v>
      </c>
      <c r="AI5" s="6" t="e">
        <f t="shared" si="1"/>
        <v>#DIV/0!</v>
      </c>
      <c r="AJ5" s="6" t="e">
        <f t="shared" si="1"/>
        <v>#DIV/0!</v>
      </c>
      <c r="AK5" s="6" t="e">
        <f t="shared" si="1"/>
        <v>#DIV/0!</v>
      </c>
      <c r="AL5" s="30" t="e">
        <f t="shared" si="1"/>
        <v>#DIV/0!</v>
      </c>
    </row>
    <row r="6" spans="1:38" ht="39.75" thickBot="1">
      <c r="A6" s="24" t="s">
        <v>95</v>
      </c>
      <c r="B6" s="34" t="e">
        <f aca="true" t="shared" si="2" ref="B6:AL6">B5/100</f>
        <v>#DIV/0!</v>
      </c>
      <c r="C6" s="35" t="e">
        <f t="shared" si="2"/>
        <v>#DIV/0!</v>
      </c>
      <c r="D6" s="35" t="e">
        <f t="shared" si="2"/>
        <v>#DIV/0!</v>
      </c>
      <c r="E6" s="35" t="e">
        <f t="shared" si="2"/>
        <v>#DIV/0!</v>
      </c>
      <c r="F6" s="34" t="e">
        <f t="shared" si="2"/>
        <v>#DIV/0!</v>
      </c>
      <c r="G6" s="35" t="e">
        <f t="shared" si="2"/>
        <v>#DIV/0!</v>
      </c>
      <c r="H6" s="35" t="e">
        <f t="shared" si="2"/>
        <v>#DIV/0!</v>
      </c>
      <c r="I6" s="35" t="e">
        <f t="shared" si="2"/>
        <v>#DIV/0!</v>
      </c>
      <c r="J6" s="35" t="e">
        <f t="shared" si="2"/>
        <v>#DIV/0!</v>
      </c>
      <c r="K6" s="35" t="e">
        <f t="shared" si="2"/>
        <v>#DIV/0!</v>
      </c>
      <c r="L6" s="36" t="e">
        <f t="shared" si="2"/>
        <v>#DIV/0!</v>
      </c>
      <c r="M6" s="34" t="e">
        <f t="shared" si="2"/>
        <v>#DIV/0!</v>
      </c>
      <c r="N6" s="35" t="e">
        <f t="shared" si="2"/>
        <v>#DIV/0!</v>
      </c>
      <c r="O6" s="35" t="e">
        <f t="shared" si="2"/>
        <v>#DIV/0!</v>
      </c>
      <c r="P6" s="35" t="e">
        <f t="shared" si="2"/>
        <v>#DIV/0!</v>
      </c>
      <c r="Q6" s="35" t="e">
        <f t="shared" si="2"/>
        <v>#DIV/0!</v>
      </c>
      <c r="R6" s="35" t="e">
        <f t="shared" si="2"/>
        <v>#DIV/0!</v>
      </c>
      <c r="S6" s="34" t="e">
        <f t="shared" si="2"/>
        <v>#DIV/0!</v>
      </c>
      <c r="T6" s="35" t="e">
        <f t="shared" si="2"/>
        <v>#DIV/0!</v>
      </c>
      <c r="U6" s="35" t="e">
        <f t="shared" si="2"/>
        <v>#DIV/0!</v>
      </c>
      <c r="V6" s="35" t="e">
        <f t="shared" si="2"/>
        <v>#DIV/0!</v>
      </c>
      <c r="W6" s="35" t="e">
        <f t="shared" si="2"/>
        <v>#DIV/0!</v>
      </c>
      <c r="X6" s="35" t="e">
        <f t="shared" si="2"/>
        <v>#DIV/0!</v>
      </c>
      <c r="Y6" s="36" t="e">
        <f t="shared" si="2"/>
        <v>#DIV/0!</v>
      </c>
      <c r="Z6" s="35" t="e">
        <f t="shared" si="2"/>
        <v>#DIV/0!</v>
      </c>
      <c r="AA6" s="35" t="e">
        <f t="shared" si="2"/>
        <v>#DIV/0!</v>
      </c>
      <c r="AB6" s="35" t="e">
        <f t="shared" si="2"/>
        <v>#DIV/0!</v>
      </c>
      <c r="AC6" s="35" t="e">
        <f t="shared" si="2"/>
        <v>#DIV/0!</v>
      </c>
      <c r="AD6" s="35" t="e">
        <f t="shared" si="2"/>
        <v>#DIV/0!</v>
      </c>
      <c r="AE6" s="35" t="e">
        <f t="shared" si="2"/>
        <v>#DIV/0!</v>
      </c>
      <c r="AF6" s="35" t="e">
        <f t="shared" si="2"/>
        <v>#DIV/0!</v>
      </c>
      <c r="AG6" s="36" t="e">
        <f t="shared" si="2"/>
        <v>#DIV/0!</v>
      </c>
      <c r="AH6" s="34" t="e">
        <f t="shared" si="2"/>
        <v>#DIV/0!</v>
      </c>
      <c r="AI6" s="35" t="e">
        <f t="shared" si="2"/>
        <v>#DIV/0!</v>
      </c>
      <c r="AJ6" s="35" t="e">
        <f t="shared" si="2"/>
        <v>#DIV/0!</v>
      </c>
      <c r="AK6" s="35" t="e">
        <f t="shared" si="2"/>
        <v>#DIV/0!</v>
      </c>
      <c r="AL6" s="36" t="e">
        <f t="shared" si="2"/>
        <v>#DIV/0!</v>
      </c>
    </row>
    <row r="7" spans="1:38" s="25" customFormat="1" ht="27" thickBot="1">
      <c r="A7" s="24" t="s">
        <v>96</v>
      </c>
      <c r="B7" s="37"/>
      <c r="C7" s="38"/>
      <c r="D7" s="38"/>
      <c r="E7" s="58" t="e">
        <f>(SUM(B6:E6)*25)</f>
        <v>#DIV/0!</v>
      </c>
      <c r="F7" s="37"/>
      <c r="G7" s="38"/>
      <c r="H7" s="38"/>
      <c r="I7" s="38"/>
      <c r="J7" s="38"/>
      <c r="K7" s="38"/>
      <c r="L7" s="42" t="e">
        <f>(SUM(F6:L6)*14.29)</f>
        <v>#DIV/0!</v>
      </c>
      <c r="M7" s="37"/>
      <c r="N7" s="38"/>
      <c r="O7" s="38"/>
      <c r="P7" s="38"/>
      <c r="Q7" s="38"/>
      <c r="R7" s="58" t="e">
        <f>(SUM(M6:R6)*16.67)</f>
        <v>#DIV/0!</v>
      </c>
      <c r="S7" s="37"/>
      <c r="T7" s="38"/>
      <c r="U7" s="38"/>
      <c r="V7" s="38"/>
      <c r="W7" s="38"/>
      <c r="X7" s="38"/>
      <c r="Y7" s="42" t="e">
        <f>(SUM(S6:Y6)*14.29)</f>
        <v>#DIV/0!</v>
      </c>
      <c r="Z7" s="37"/>
      <c r="AA7" s="38"/>
      <c r="AB7" s="38"/>
      <c r="AC7" s="38"/>
      <c r="AD7" s="38"/>
      <c r="AE7" s="38"/>
      <c r="AF7" s="38"/>
      <c r="AG7" s="42" t="e">
        <f>(SUM(Z6:AG6)*12.5)</f>
        <v>#DIV/0!</v>
      </c>
      <c r="AH7" s="37"/>
      <c r="AI7" s="38"/>
      <c r="AJ7" s="38"/>
      <c r="AK7" s="38"/>
      <c r="AL7" s="42" t="e">
        <f>(SUM(AH6:AL6)*20)</f>
        <v>#DIV/0!</v>
      </c>
    </row>
    <row r="8" ht="13.5" thickBot="1"/>
    <row r="9" spans="2:3" ht="13.5" thickTop="1">
      <c r="B9" s="114" t="s">
        <v>56</v>
      </c>
      <c r="C9" s="115"/>
    </row>
    <row r="10" spans="2:3" ht="12.75">
      <c r="B10" s="16">
        <v>0</v>
      </c>
      <c r="C10" s="17">
        <v>5</v>
      </c>
    </row>
    <row r="11" spans="2:3" ht="12.75">
      <c r="B11" s="16">
        <v>5</v>
      </c>
      <c r="C11" s="17">
        <v>5</v>
      </c>
    </row>
    <row r="12" spans="2:3" ht="12.75">
      <c r="B12" s="16">
        <v>10</v>
      </c>
      <c r="C12" s="17">
        <v>10</v>
      </c>
    </row>
    <row r="13" spans="2:3" ht="12.75">
      <c r="B13" s="16">
        <v>15</v>
      </c>
      <c r="C13" s="17">
        <v>15</v>
      </c>
    </row>
    <row r="14" spans="2:3" ht="12.75">
      <c r="B14" s="16">
        <v>20</v>
      </c>
      <c r="C14" s="17">
        <v>20</v>
      </c>
    </row>
    <row r="15" spans="2:3" ht="12.75">
      <c r="B15" s="16">
        <v>25</v>
      </c>
      <c r="C15" s="17">
        <v>25</v>
      </c>
    </row>
    <row r="16" spans="2:3" ht="12.75">
      <c r="B16" s="16">
        <v>30</v>
      </c>
      <c r="C16" s="17">
        <v>30</v>
      </c>
    </row>
    <row r="17" spans="2:3" ht="12.75">
      <c r="B17" s="16">
        <v>35</v>
      </c>
      <c r="C17" s="17">
        <v>35</v>
      </c>
    </row>
    <row r="18" spans="2:5" ht="17.25">
      <c r="B18" s="16">
        <v>40</v>
      </c>
      <c r="C18" s="17">
        <v>40</v>
      </c>
      <c r="E18" s="50"/>
    </row>
    <row r="19" spans="2:3" ht="12.75">
      <c r="B19" s="16">
        <v>45</v>
      </c>
      <c r="C19" s="17">
        <v>45</v>
      </c>
    </row>
    <row r="20" spans="2:3" ht="12.75">
      <c r="B20" s="16">
        <v>50</v>
      </c>
      <c r="C20" s="17">
        <v>50</v>
      </c>
    </row>
    <row r="21" spans="2:3" ht="12.75">
      <c r="B21" s="16">
        <v>55</v>
      </c>
      <c r="C21" s="17">
        <v>55</v>
      </c>
    </row>
    <row r="22" spans="2:3" ht="12.75">
      <c r="B22" s="16">
        <v>60</v>
      </c>
      <c r="C22" s="17">
        <v>60</v>
      </c>
    </row>
    <row r="23" spans="2:3" ht="12.75">
      <c r="B23" s="16">
        <v>65</v>
      </c>
      <c r="C23" s="17">
        <v>65</v>
      </c>
    </row>
    <row r="24" spans="2:3" ht="12.75">
      <c r="B24" s="16">
        <v>70</v>
      </c>
      <c r="C24" s="17">
        <v>70</v>
      </c>
    </row>
    <row r="25" spans="2:3" ht="12.75">
      <c r="B25" s="16">
        <v>75</v>
      </c>
      <c r="C25" s="17">
        <v>75</v>
      </c>
    </row>
    <row r="26" spans="2:3" ht="12.75">
      <c r="B26" s="16">
        <v>80</v>
      </c>
      <c r="C26" s="17">
        <v>80</v>
      </c>
    </row>
    <row r="27" spans="2:3" ht="12.75">
      <c r="B27" s="16">
        <v>85</v>
      </c>
      <c r="C27" s="17">
        <v>85</v>
      </c>
    </row>
    <row r="28" spans="2:3" ht="12.75">
      <c r="B28" s="16">
        <v>90</v>
      </c>
      <c r="C28" s="17">
        <v>90</v>
      </c>
    </row>
    <row r="29" spans="2:3" ht="12.75">
      <c r="B29" s="16">
        <v>95</v>
      </c>
      <c r="C29" s="17">
        <v>95</v>
      </c>
    </row>
    <row r="30" spans="2:3" ht="13.5" thickBot="1">
      <c r="B30" s="18">
        <v>100</v>
      </c>
      <c r="C30" s="19">
        <v>95</v>
      </c>
    </row>
    <row r="31" ht="13.5" thickTop="1"/>
  </sheetData>
  <sheetProtection/>
  <mergeCells count="7">
    <mergeCell ref="S1:Y1"/>
    <mergeCell ref="AH1:AL1"/>
    <mergeCell ref="B9:C9"/>
    <mergeCell ref="Z1:AG1"/>
    <mergeCell ref="M1:R1"/>
    <mergeCell ref="B1:E1"/>
    <mergeCell ref="F1:K1"/>
  </mergeCells>
  <conditionalFormatting sqref="E16">
    <cfRule type="cellIs" priority="1" dxfId="0" operator="between" stopIfTrue="1">
      <formula>$B$15</formula>
      <formula>$B$20</formula>
    </cfRule>
  </conditionalFormatting>
  <printOptions/>
  <pageMargins left="0.75" right="0.75" top="1" bottom="1" header="0.5" footer="0.5"/>
  <pageSetup horizontalDpi="600" verticalDpi="600" orientation="landscape" paperSize="9" r:id="rId1"/>
  <colBreaks count="2" manualBreakCount="2">
    <brk id="12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Haslam</dc:creator>
  <cp:keywords/>
  <dc:description/>
  <cp:lastModifiedBy>Collins</cp:lastModifiedBy>
  <cp:lastPrinted>2009-12-15T06:03:31Z</cp:lastPrinted>
  <dcterms:created xsi:type="dcterms:W3CDTF">2007-06-21T06:09:42Z</dcterms:created>
  <dcterms:modified xsi:type="dcterms:W3CDTF">2011-05-23T21:20:53Z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